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青苗及成片林补偿" sheetId="4" r:id="rId1"/>
    <sheet name="Sheet1" sheetId="1" r:id="rId2"/>
    <sheet name="Sheet2" sheetId="2" r:id="rId3"/>
    <sheet name="Sheet3" sheetId="3" r:id="rId4"/>
  </sheets>
  <definedNames>
    <definedName name="_xlnm.Print_Titles" localSheetId="0">青苗及成片林补偿!$A$1:$IV$4</definedName>
  </definedNames>
  <calcPr calcId="144525"/>
</workbook>
</file>

<file path=xl/sharedStrings.xml><?xml version="1.0" encoding="utf-8"?>
<sst xmlns="http://schemas.openxmlformats.org/spreadsheetml/2006/main" count="105" uniqueCount="74">
  <si>
    <r>
      <t xml:space="preserve">旺苍县木门镇高速出口至杨家坝大桥快速通道建设项目
征收土地青苗及成片林木补偿公示表
                                                                                                                                                                  </t>
    </r>
    <r>
      <rPr>
        <b/>
        <sz val="11"/>
        <rFont val="方正小标宋简体"/>
        <charset val="134"/>
      </rPr>
      <t>单位：亩、元</t>
    </r>
  </si>
  <si>
    <t>序号</t>
  </si>
  <si>
    <t>村组</t>
  </si>
  <si>
    <t>土地使用权人</t>
  </si>
  <si>
    <t>征收面积</t>
  </si>
  <si>
    <t>征地补偿</t>
  </si>
  <si>
    <t>青苗
（2380元/亩/年）</t>
  </si>
  <si>
    <t>成片林</t>
  </si>
  <si>
    <t>备注</t>
  </si>
  <si>
    <t>农用地</t>
  </si>
  <si>
    <t>建设用地</t>
  </si>
  <si>
    <t>合计面积</t>
  </si>
  <si>
    <t>补偿标准</t>
  </si>
  <si>
    <t>征地补偿费</t>
  </si>
  <si>
    <t>面积</t>
  </si>
  <si>
    <t>补偿金额</t>
  </si>
  <si>
    <t>耕地</t>
  </si>
  <si>
    <t>园地</t>
  </si>
  <si>
    <t>林地</t>
  </si>
  <si>
    <t>其他农用地</t>
  </si>
  <si>
    <t>石川村十一组</t>
  </si>
  <si>
    <t>杜耀虎</t>
  </si>
  <si>
    <t>农用地49200元/亩，其他土地24600元/亩</t>
  </si>
  <si>
    <t>灌木林</t>
  </si>
  <si>
    <t>杜森林</t>
  </si>
  <si>
    <t>杜光会</t>
  </si>
  <si>
    <t>小计</t>
  </si>
  <si>
    <t>柳树村六组</t>
  </si>
  <si>
    <t>刘远理</t>
  </si>
  <si>
    <t>农用地54000元/亩，其他土地27000元/亩</t>
  </si>
  <si>
    <t>刘远义</t>
  </si>
  <si>
    <t>邓琼兰</t>
  </si>
  <si>
    <t>曾涛</t>
  </si>
  <si>
    <t>六组集体</t>
  </si>
  <si>
    <t>柳树村集体</t>
  </si>
  <si>
    <t>柳树村五组</t>
  </si>
  <si>
    <t>蔡伦珍</t>
  </si>
  <si>
    <t>阔叶林</t>
  </si>
  <si>
    <t>何荣华</t>
  </si>
  <si>
    <t>陈明亮</t>
  </si>
  <si>
    <t>陈守强</t>
  </si>
  <si>
    <t>陈义华</t>
  </si>
  <si>
    <t>邓琼华</t>
  </si>
  <si>
    <t>杜发兵</t>
  </si>
  <si>
    <t>杜勇</t>
  </si>
  <si>
    <t>杜跃成</t>
  </si>
  <si>
    <t>辜里</t>
  </si>
  <si>
    <t>何超</t>
  </si>
  <si>
    <t>何明香</t>
  </si>
  <si>
    <t>李自兵</t>
  </si>
  <si>
    <t>李自由</t>
  </si>
  <si>
    <t>五组集体</t>
  </si>
  <si>
    <t>石有义</t>
  </si>
  <si>
    <t>孙贵莲</t>
  </si>
  <si>
    <t>王德鲜</t>
  </si>
  <si>
    <t>王德政</t>
  </si>
  <si>
    <t>王飞</t>
  </si>
  <si>
    <t>王光奎</t>
  </si>
  <si>
    <t>王光荣</t>
  </si>
  <si>
    <t>王德兵</t>
  </si>
  <si>
    <t>王洪</t>
  </si>
  <si>
    <t>王平</t>
  </si>
  <si>
    <t>王重光</t>
  </si>
  <si>
    <t>吴林</t>
  </si>
  <si>
    <t>杨天举</t>
  </si>
  <si>
    <t>8户争议阔叶林</t>
  </si>
  <si>
    <t>周继宗</t>
  </si>
  <si>
    <t>张芝唐</t>
  </si>
  <si>
    <t>周国忠</t>
  </si>
  <si>
    <t>周林</t>
  </si>
  <si>
    <t>周平德</t>
  </si>
  <si>
    <t>周强德</t>
  </si>
  <si>
    <t>周强德、周刚、周君有争议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</si>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</sst>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方正小标宋简体"/>
      <charset val="134"/>
    </font>
    <font>
      <b/>
      <u/>
      <sz val="22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u/>
      <sz val="12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5"/>
  <sheetViews>
    <sheetView tabSelected="1" zoomScaleSheetLayoutView="60" workbookViewId="0">
      <selection activeCell="A1" sqref="A1:Q1"/>
    </sheetView>
  </sheetViews>
  <sheetFormatPr defaultColWidth="9" defaultRowHeight="14.25"/>
  <cols>
    <col min="1" max="1" width="9" style="1"/>
    <col min="2" max="2" width="13.75" style="1" customWidth="1"/>
    <col min="3" max="6" width="9" style="1"/>
    <col min="7" max="7" width="11.5" style="1" customWidth="1"/>
    <col min="8" max="8" width="9" style="1"/>
    <col min="9" max="9" width="13.625" style="1" customWidth="1"/>
    <col min="10" max="10" width="14.25" style="1" customWidth="1"/>
    <col min="11" max="16" width="12.875" style="1" customWidth="1"/>
    <col min="17" max="16384" width="9" style="1"/>
  </cols>
  <sheetData>
    <row r="1" ht="81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25"/>
      <c r="K1" s="3"/>
      <c r="L1" s="3"/>
      <c r="M1" s="3"/>
      <c r="N1" s="3"/>
      <c r="O1" s="3"/>
      <c r="P1" s="3"/>
      <c r="Q1" s="3"/>
    </row>
    <row r="2" ht="33" customHeight="1" spans="1:17">
      <c r="A2" s="4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5" t="s">
        <v>6</v>
      </c>
      <c r="M2" s="26"/>
      <c r="N2" s="6" t="s">
        <v>7</v>
      </c>
      <c r="O2" s="6"/>
      <c r="P2" s="6"/>
      <c r="Q2" s="6" t="s">
        <v>8</v>
      </c>
    </row>
    <row r="3" ht="28" customHeight="1" spans="1:17">
      <c r="A3" s="4"/>
      <c r="B3" s="5"/>
      <c r="C3" s="5"/>
      <c r="D3" s="7" t="s">
        <v>9</v>
      </c>
      <c r="E3" s="8"/>
      <c r="F3" s="8"/>
      <c r="G3" s="9"/>
      <c r="H3" s="6" t="s">
        <v>10</v>
      </c>
      <c r="I3" s="27" t="s">
        <v>11</v>
      </c>
      <c r="J3" s="28" t="s">
        <v>12</v>
      </c>
      <c r="K3" s="28" t="s">
        <v>13</v>
      </c>
      <c r="L3" s="6" t="s">
        <v>14</v>
      </c>
      <c r="M3" s="5" t="s">
        <v>15</v>
      </c>
      <c r="N3" s="5" t="s">
        <v>14</v>
      </c>
      <c r="O3" s="29" t="s">
        <v>12</v>
      </c>
      <c r="P3" s="6" t="s">
        <v>15</v>
      </c>
      <c r="Q3" s="6"/>
    </row>
    <row r="4" ht="29" customHeight="1" spans="1:17">
      <c r="A4" s="4"/>
      <c r="B4" s="6"/>
      <c r="C4" s="5"/>
      <c r="D4" s="6" t="s">
        <v>16</v>
      </c>
      <c r="E4" s="6" t="s">
        <v>17</v>
      </c>
      <c r="F4" s="6" t="s">
        <v>18</v>
      </c>
      <c r="G4" s="6" t="s">
        <v>19</v>
      </c>
      <c r="H4" s="6"/>
      <c r="I4" s="30"/>
      <c r="J4" s="31"/>
      <c r="K4" s="31"/>
      <c r="L4" s="6"/>
      <c r="M4" s="5"/>
      <c r="N4" s="5"/>
      <c r="O4" s="29"/>
      <c r="P4" s="6"/>
      <c r="Q4" s="6"/>
    </row>
    <row r="5" ht="41" customHeight="1" spans="1:17">
      <c r="A5" s="4">
        <v>1</v>
      </c>
      <c r="B5" s="10" t="s">
        <v>20</v>
      </c>
      <c r="C5" s="10" t="s">
        <v>21</v>
      </c>
      <c r="D5" s="10"/>
      <c r="E5" s="10"/>
      <c r="F5" s="10">
        <v>0.229</v>
      </c>
      <c r="G5" s="10"/>
      <c r="H5" s="10"/>
      <c r="I5" s="10">
        <v>0.229</v>
      </c>
      <c r="J5" s="32" t="s">
        <v>22</v>
      </c>
      <c r="K5" s="33">
        <v>11266.8</v>
      </c>
      <c r="L5" s="10"/>
      <c r="M5" s="33"/>
      <c r="N5" s="10">
        <v>0.229</v>
      </c>
      <c r="O5" s="33">
        <v>1850</v>
      </c>
      <c r="P5" s="33">
        <f>O5*N5</f>
        <v>423.65</v>
      </c>
      <c r="Q5" s="6" t="s">
        <v>23</v>
      </c>
    </row>
    <row r="6" ht="41" customHeight="1" spans="1:17">
      <c r="A6" s="4">
        <v>2</v>
      </c>
      <c r="B6" s="10"/>
      <c r="C6" s="10" t="s">
        <v>24</v>
      </c>
      <c r="D6" s="10"/>
      <c r="E6" s="10"/>
      <c r="F6" s="10">
        <v>0.273</v>
      </c>
      <c r="G6" s="10"/>
      <c r="H6" s="10"/>
      <c r="I6" s="10">
        <v>0.273</v>
      </c>
      <c r="J6" s="34"/>
      <c r="K6" s="33">
        <v>13431.6</v>
      </c>
      <c r="L6" s="17"/>
      <c r="M6" s="35"/>
      <c r="N6" s="17">
        <v>0.273</v>
      </c>
      <c r="O6" s="35">
        <v>1850</v>
      </c>
      <c r="P6" s="35">
        <f>O6*N6</f>
        <v>505.05</v>
      </c>
      <c r="Q6" s="28" t="s">
        <v>23</v>
      </c>
    </row>
    <row r="7" ht="41" customHeight="1" spans="1:17">
      <c r="A7" s="4">
        <v>3</v>
      </c>
      <c r="B7" s="10"/>
      <c r="C7" s="10" t="s">
        <v>25</v>
      </c>
      <c r="D7" s="10"/>
      <c r="E7" s="10"/>
      <c r="F7" s="10"/>
      <c r="G7" s="10"/>
      <c r="H7" s="10"/>
      <c r="I7" s="10"/>
      <c r="J7" s="36"/>
      <c r="K7" s="33"/>
      <c r="L7" s="19"/>
      <c r="M7" s="37"/>
      <c r="N7" s="19"/>
      <c r="O7" s="37"/>
      <c r="P7" s="37"/>
      <c r="Q7" s="31"/>
    </row>
    <row r="8" ht="41" customHeight="1" spans="1:17">
      <c r="A8" s="11" t="s">
        <v>26</v>
      </c>
      <c r="B8" s="11"/>
      <c r="C8" s="11"/>
      <c r="D8" s="12"/>
      <c r="E8" s="12"/>
      <c r="F8" s="12">
        <v>0.502</v>
      </c>
      <c r="G8" s="12"/>
      <c r="H8" s="12"/>
      <c r="I8" s="12">
        <v>0.502</v>
      </c>
      <c r="J8" s="38"/>
      <c r="K8" s="39">
        <v>24698.4</v>
      </c>
      <c r="L8" s="12"/>
      <c r="M8" s="39"/>
      <c r="N8" s="12">
        <f>SUM(N5:N7)</f>
        <v>0.502</v>
      </c>
      <c r="O8" s="39">
        <v>1850</v>
      </c>
      <c r="P8" s="40">
        <f t="shared" ref="P8:P18" si="0">O8*N8</f>
        <v>928.7</v>
      </c>
      <c r="Q8" s="6" t="s">
        <v>23</v>
      </c>
    </row>
    <row r="9" ht="41" customHeight="1" spans="1:17">
      <c r="A9" s="4">
        <v>1</v>
      </c>
      <c r="B9" s="10" t="s">
        <v>27</v>
      </c>
      <c r="C9" s="10" t="s">
        <v>28</v>
      </c>
      <c r="D9" s="10">
        <v>0.512</v>
      </c>
      <c r="E9" s="10"/>
      <c r="F9" s="10"/>
      <c r="G9" s="10">
        <v>0.071</v>
      </c>
      <c r="H9" s="10">
        <v>0.243</v>
      </c>
      <c r="I9" s="10">
        <v>0.826</v>
      </c>
      <c r="J9" s="32" t="s">
        <v>29</v>
      </c>
      <c r="K9" s="33">
        <v>38043</v>
      </c>
      <c r="L9" s="10">
        <v>0.512</v>
      </c>
      <c r="M9" s="33">
        <v>731.14</v>
      </c>
      <c r="N9" s="10"/>
      <c r="O9" s="33"/>
      <c r="P9" s="33">
        <f t="shared" si="0"/>
        <v>0</v>
      </c>
      <c r="Q9" s="6"/>
    </row>
    <row r="10" ht="41" customHeight="1" spans="1:17">
      <c r="A10" s="4">
        <v>2</v>
      </c>
      <c r="B10" s="10"/>
      <c r="C10" s="10" t="s">
        <v>30</v>
      </c>
      <c r="D10" s="10">
        <v>0.414</v>
      </c>
      <c r="E10" s="10"/>
      <c r="F10" s="10"/>
      <c r="G10" s="10"/>
      <c r="H10" s="10"/>
      <c r="I10" s="10">
        <v>0.414</v>
      </c>
      <c r="J10" s="34"/>
      <c r="K10" s="33">
        <v>22356</v>
      </c>
      <c r="L10" s="10">
        <v>0.414</v>
      </c>
      <c r="M10" s="33">
        <v>591.19</v>
      </c>
      <c r="N10" s="10"/>
      <c r="O10" s="33"/>
      <c r="P10" s="33">
        <f t="shared" si="0"/>
        <v>0</v>
      </c>
      <c r="Q10" s="6"/>
    </row>
    <row r="11" ht="41" customHeight="1" spans="1:17">
      <c r="A11" s="4">
        <v>3</v>
      </c>
      <c r="B11" s="10"/>
      <c r="C11" s="10" t="s">
        <v>31</v>
      </c>
      <c r="D11" s="10">
        <v>0.175</v>
      </c>
      <c r="E11" s="10"/>
      <c r="F11" s="10"/>
      <c r="G11" s="10"/>
      <c r="H11" s="10"/>
      <c r="I11" s="10">
        <v>0.175</v>
      </c>
      <c r="J11" s="34"/>
      <c r="K11" s="33">
        <v>9450</v>
      </c>
      <c r="L11" s="10">
        <v>0.175</v>
      </c>
      <c r="M11" s="33">
        <v>249.9</v>
      </c>
      <c r="N11" s="10"/>
      <c r="O11" s="33"/>
      <c r="P11" s="33">
        <f t="shared" si="0"/>
        <v>0</v>
      </c>
      <c r="Q11" s="6"/>
    </row>
    <row r="12" ht="41" customHeight="1" spans="1:17">
      <c r="A12" s="4">
        <v>4</v>
      </c>
      <c r="B12" s="10"/>
      <c r="C12" s="10" t="s">
        <v>32</v>
      </c>
      <c r="D12" s="10">
        <v>0.031</v>
      </c>
      <c r="E12" s="10"/>
      <c r="F12" s="10"/>
      <c r="G12" s="10"/>
      <c r="H12" s="10">
        <v>0.006</v>
      </c>
      <c r="I12" s="10">
        <v>0.037</v>
      </c>
      <c r="J12" s="34"/>
      <c r="K12" s="33">
        <v>1836</v>
      </c>
      <c r="L12" s="10">
        <v>0.031</v>
      </c>
      <c r="M12" s="33">
        <v>44.27</v>
      </c>
      <c r="N12" s="10"/>
      <c r="O12" s="33"/>
      <c r="P12" s="33">
        <f t="shared" si="0"/>
        <v>0</v>
      </c>
      <c r="Q12" s="6"/>
    </row>
    <row r="13" ht="41" customHeight="1" spans="1:17">
      <c r="A13" s="4">
        <v>5</v>
      </c>
      <c r="B13" s="10"/>
      <c r="C13" s="10" t="s">
        <v>33</v>
      </c>
      <c r="D13" s="10"/>
      <c r="E13" s="10"/>
      <c r="F13" s="10"/>
      <c r="G13" s="10"/>
      <c r="H13" s="10">
        <v>0.061</v>
      </c>
      <c r="I13" s="10">
        <v>0.061</v>
      </c>
      <c r="J13" s="34"/>
      <c r="K13" s="33">
        <v>1647</v>
      </c>
      <c r="L13" s="10"/>
      <c r="M13" s="33"/>
      <c r="N13" s="10"/>
      <c r="O13" s="33"/>
      <c r="P13" s="33">
        <f t="shared" si="0"/>
        <v>0</v>
      </c>
      <c r="Q13" s="6"/>
    </row>
    <row r="14" ht="41" customHeight="1" spans="1:17">
      <c r="A14" s="13" t="s">
        <v>26</v>
      </c>
      <c r="B14" s="14"/>
      <c r="C14" s="15"/>
      <c r="D14" s="12">
        <v>1.132</v>
      </c>
      <c r="E14" s="11"/>
      <c r="F14" s="11"/>
      <c r="G14" s="11">
        <v>0.071</v>
      </c>
      <c r="H14" s="11">
        <v>0.31</v>
      </c>
      <c r="I14" s="11">
        <v>1.513</v>
      </c>
      <c r="J14" s="34"/>
      <c r="K14" s="40">
        <v>73332</v>
      </c>
      <c r="L14" s="11">
        <f>SUM(L9:L13)</f>
        <v>1.132</v>
      </c>
      <c r="M14" s="40">
        <f>SUM(M9:M13)</f>
        <v>1616.5</v>
      </c>
      <c r="N14" s="11"/>
      <c r="O14" s="40"/>
      <c r="P14" s="33">
        <f t="shared" si="0"/>
        <v>0</v>
      </c>
      <c r="Q14" s="6"/>
    </row>
    <row r="15" ht="35" customHeight="1" spans="1:17">
      <c r="A15" s="16">
        <v>1</v>
      </c>
      <c r="B15" s="17" t="s">
        <v>34</v>
      </c>
      <c r="C15" s="17"/>
      <c r="D15" s="10"/>
      <c r="E15" s="10"/>
      <c r="F15" s="10"/>
      <c r="G15" s="10"/>
      <c r="H15" s="10">
        <v>0.067</v>
      </c>
      <c r="I15" s="10">
        <v>0.067</v>
      </c>
      <c r="J15" s="34"/>
      <c r="K15" s="33">
        <v>1809</v>
      </c>
      <c r="L15" s="10"/>
      <c r="M15" s="33"/>
      <c r="N15" s="10"/>
      <c r="O15" s="33"/>
      <c r="P15" s="33">
        <f t="shared" si="0"/>
        <v>0</v>
      </c>
      <c r="Q15" s="6"/>
    </row>
    <row r="16" ht="30" customHeight="1" spans="1:17">
      <c r="A16" s="11" t="s">
        <v>26</v>
      </c>
      <c r="B16" s="11"/>
      <c r="C16" s="11"/>
      <c r="D16" s="11"/>
      <c r="E16" s="11"/>
      <c r="F16" s="11"/>
      <c r="G16" s="11"/>
      <c r="H16" s="11">
        <v>0.067</v>
      </c>
      <c r="I16" s="11">
        <v>0.067</v>
      </c>
      <c r="J16" s="36"/>
      <c r="K16" s="40">
        <v>1809</v>
      </c>
      <c r="L16" s="11"/>
      <c r="M16" s="40"/>
      <c r="N16" s="11"/>
      <c r="O16" s="40"/>
      <c r="P16" s="33">
        <f t="shared" si="0"/>
        <v>0</v>
      </c>
      <c r="Q16" s="6"/>
    </row>
    <row r="17" ht="24" customHeight="1" spans="1:17">
      <c r="A17" s="4">
        <v>1</v>
      </c>
      <c r="B17" s="10" t="s">
        <v>35</v>
      </c>
      <c r="C17" s="10" t="s">
        <v>36</v>
      </c>
      <c r="D17" s="10"/>
      <c r="E17" s="10"/>
      <c r="F17" s="10">
        <v>0.019</v>
      </c>
      <c r="G17" s="10"/>
      <c r="H17" s="10">
        <v>0.116</v>
      </c>
      <c r="I17" s="10">
        <v>0.135</v>
      </c>
      <c r="J17" s="41" t="s">
        <v>29</v>
      </c>
      <c r="K17" s="33">
        <v>4158</v>
      </c>
      <c r="L17" s="10"/>
      <c r="M17" s="33"/>
      <c r="N17" s="10">
        <v>0.019</v>
      </c>
      <c r="O17" s="33">
        <v>4600</v>
      </c>
      <c r="P17" s="33">
        <f t="shared" si="0"/>
        <v>87.4</v>
      </c>
      <c r="Q17" s="6" t="s">
        <v>37</v>
      </c>
    </row>
    <row r="18" ht="24" customHeight="1" spans="1:17">
      <c r="A18" s="16">
        <v>2</v>
      </c>
      <c r="B18" s="10"/>
      <c r="C18" s="10" t="s">
        <v>36</v>
      </c>
      <c r="D18" s="17"/>
      <c r="E18" s="17"/>
      <c r="F18" s="17">
        <v>0.607</v>
      </c>
      <c r="G18" s="17"/>
      <c r="H18" s="17"/>
      <c r="I18" s="17">
        <v>0.607</v>
      </c>
      <c r="J18" s="41"/>
      <c r="K18" s="35">
        <v>32778</v>
      </c>
      <c r="L18" s="17"/>
      <c r="M18" s="35"/>
      <c r="N18" s="17">
        <v>0.607</v>
      </c>
      <c r="O18" s="35">
        <v>1850</v>
      </c>
      <c r="P18" s="35">
        <f t="shared" si="0"/>
        <v>1122.95</v>
      </c>
      <c r="Q18" s="28" t="s">
        <v>23</v>
      </c>
    </row>
    <row r="19" ht="24" customHeight="1" spans="1:17">
      <c r="A19" s="18"/>
      <c r="B19" s="10"/>
      <c r="C19" s="10" t="s">
        <v>38</v>
      </c>
      <c r="D19" s="19"/>
      <c r="E19" s="19"/>
      <c r="F19" s="19"/>
      <c r="G19" s="19"/>
      <c r="H19" s="19"/>
      <c r="I19" s="19"/>
      <c r="J19" s="41"/>
      <c r="K19" s="37"/>
      <c r="L19" s="19"/>
      <c r="M19" s="37"/>
      <c r="N19" s="19"/>
      <c r="O19" s="37"/>
      <c r="P19" s="37"/>
      <c r="Q19" s="31"/>
    </row>
    <row r="20" ht="24" customHeight="1" spans="1:17">
      <c r="A20" s="4">
        <v>3</v>
      </c>
      <c r="B20" s="10"/>
      <c r="C20" s="10" t="s">
        <v>39</v>
      </c>
      <c r="D20" s="10">
        <v>0.06</v>
      </c>
      <c r="E20" s="10"/>
      <c r="F20" s="10">
        <v>0.383</v>
      </c>
      <c r="G20" s="10"/>
      <c r="H20" s="10">
        <v>0.116</v>
      </c>
      <c r="I20" s="10">
        <v>0.559</v>
      </c>
      <c r="J20" s="41"/>
      <c r="K20" s="33">
        <v>27054</v>
      </c>
      <c r="L20" s="10">
        <v>0.06</v>
      </c>
      <c r="M20" s="33">
        <v>85.68</v>
      </c>
      <c r="N20" s="10">
        <v>0.383</v>
      </c>
      <c r="O20" s="33">
        <v>4600</v>
      </c>
      <c r="P20" s="33">
        <f t="shared" ref="P20:P39" si="1">O20*N20</f>
        <v>1761.8</v>
      </c>
      <c r="Q20" s="6" t="s">
        <v>37</v>
      </c>
    </row>
    <row r="21" ht="24" customHeight="1" spans="1:17">
      <c r="A21" s="4">
        <v>4</v>
      </c>
      <c r="B21" s="10"/>
      <c r="C21" s="10" t="s">
        <v>40</v>
      </c>
      <c r="D21" s="10">
        <v>0.914</v>
      </c>
      <c r="E21" s="10"/>
      <c r="F21" s="10">
        <v>0.159</v>
      </c>
      <c r="G21" s="10"/>
      <c r="H21" s="10">
        <v>0.131</v>
      </c>
      <c r="I21" s="10">
        <v>1.204</v>
      </c>
      <c r="J21" s="41"/>
      <c r="K21" s="33">
        <v>61479</v>
      </c>
      <c r="L21" s="10">
        <v>0.914</v>
      </c>
      <c r="M21" s="33">
        <v>1305.19</v>
      </c>
      <c r="N21" s="10">
        <v>0.159</v>
      </c>
      <c r="O21" s="33">
        <v>4600</v>
      </c>
      <c r="P21" s="33">
        <f t="shared" si="1"/>
        <v>731.4</v>
      </c>
      <c r="Q21" s="6" t="s">
        <v>37</v>
      </c>
    </row>
    <row r="22" ht="24" customHeight="1" spans="1:17">
      <c r="A22" s="4">
        <v>5</v>
      </c>
      <c r="B22" s="10"/>
      <c r="C22" s="10" t="s">
        <v>41</v>
      </c>
      <c r="D22" s="10">
        <v>0.147</v>
      </c>
      <c r="E22" s="10"/>
      <c r="F22" s="10"/>
      <c r="G22" s="10"/>
      <c r="H22" s="10"/>
      <c r="I22" s="10">
        <v>0.147</v>
      </c>
      <c r="J22" s="41"/>
      <c r="K22" s="33">
        <v>7938</v>
      </c>
      <c r="L22" s="10">
        <v>0.147</v>
      </c>
      <c r="M22" s="33">
        <v>209.92</v>
      </c>
      <c r="N22" s="10"/>
      <c r="O22" s="33"/>
      <c r="P22" s="33">
        <f t="shared" si="1"/>
        <v>0</v>
      </c>
      <c r="Q22" s="6"/>
    </row>
    <row r="23" ht="24" customHeight="1" spans="1:17">
      <c r="A23" s="4">
        <v>6</v>
      </c>
      <c r="B23" s="10"/>
      <c r="C23" s="10" t="s">
        <v>42</v>
      </c>
      <c r="D23" s="10">
        <v>0.128</v>
      </c>
      <c r="E23" s="10"/>
      <c r="F23" s="10"/>
      <c r="G23" s="10"/>
      <c r="H23" s="10"/>
      <c r="I23" s="10">
        <v>0.128</v>
      </c>
      <c r="J23" s="41"/>
      <c r="K23" s="33">
        <v>6912</v>
      </c>
      <c r="L23" s="10">
        <v>0.128</v>
      </c>
      <c r="M23" s="33">
        <v>182.78</v>
      </c>
      <c r="N23" s="10"/>
      <c r="O23" s="33"/>
      <c r="P23" s="33">
        <f t="shared" si="1"/>
        <v>0</v>
      </c>
      <c r="Q23" s="6"/>
    </row>
    <row r="24" ht="24" customHeight="1" spans="1:17">
      <c r="A24" s="4">
        <v>7</v>
      </c>
      <c r="B24" s="10"/>
      <c r="C24" s="10" t="s">
        <v>43</v>
      </c>
      <c r="D24" s="10">
        <v>0.029</v>
      </c>
      <c r="E24" s="10"/>
      <c r="F24" s="10"/>
      <c r="G24" s="10"/>
      <c r="H24" s="10">
        <v>0.101</v>
      </c>
      <c r="I24" s="10">
        <v>0.13</v>
      </c>
      <c r="J24" s="41"/>
      <c r="K24" s="33">
        <v>4293</v>
      </c>
      <c r="L24" s="10">
        <v>0.029</v>
      </c>
      <c r="M24" s="33">
        <v>41.41</v>
      </c>
      <c r="N24" s="10"/>
      <c r="O24" s="33"/>
      <c r="P24" s="33">
        <f t="shared" si="1"/>
        <v>0</v>
      </c>
      <c r="Q24" s="6"/>
    </row>
    <row r="25" ht="24" customHeight="1" spans="1:17">
      <c r="A25" s="4">
        <v>8</v>
      </c>
      <c r="B25" s="10"/>
      <c r="C25" s="10" t="s">
        <v>44</v>
      </c>
      <c r="D25" s="10">
        <v>0.115</v>
      </c>
      <c r="E25" s="10"/>
      <c r="F25" s="10"/>
      <c r="G25" s="10"/>
      <c r="H25" s="10">
        <v>0.05</v>
      </c>
      <c r="I25" s="10">
        <v>0.165</v>
      </c>
      <c r="J25" s="41"/>
      <c r="K25" s="33">
        <v>7560</v>
      </c>
      <c r="L25" s="10">
        <v>0.115</v>
      </c>
      <c r="M25" s="33">
        <v>164.22</v>
      </c>
      <c r="N25" s="10"/>
      <c r="O25" s="33"/>
      <c r="P25" s="33">
        <f t="shared" si="1"/>
        <v>0</v>
      </c>
      <c r="Q25" s="6"/>
    </row>
    <row r="26" ht="24" customHeight="1" spans="1:17">
      <c r="A26" s="4">
        <v>9</v>
      </c>
      <c r="B26" s="10"/>
      <c r="C26" s="10" t="s">
        <v>45</v>
      </c>
      <c r="D26" s="10">
        <v>1.062</v>
      </c>
      <c r="E26" s="10"/>
      <c r="F26" s="10"/>
      <c r="G26" s="10"/>
      <c r="H26" s="10"/>
      <c r="I26" s="10">
        <v>1.062</v>
      </c>
      <c r="J26" s="41"/>
      <c r="K26" s="33">
        <v>57348</v>
      </c>
      <c r="L26" s="10">
        <v>1.062</v>
      </c>
      <c r="M26" s="33">
        <v>1516.54</v>
      </c>
      <c r="N26" s="10"/>
      <c r="O26" s="33"/>
      <c r="P26" s="33">
        <f t="shared" si="1"/>
        <v>0</v>
      </c>
      <c r="Q26" s="6"/>
    </row>
    <row r="27" ht="24" customHeight="1" spans="1:17">
      <c r="A27" s="4">
        <v>10</v>
      </c>
      <c r="B27" s="10"/>
      <c r="C27" s="10" t="s">
        <v>46</v>
      </c>
      <c r="D27" s="10"/>
      <c r="E27" s="10"/>
      <c r="F27" s="10">
        <v>0.222</v>
      </c>
      <c r="G27" s="10"/>
      <c r="H27" s="10"/>
      <c r="I27" s="10">
        <v>0.222</v>
      </c>
      <c r="J27" s="41"/>
      <c r="K27" s="33">
        <v>11988</v>
      </c>
      <c r="L27" s="10"/>
      <c r="M27" s="33"/>
      <c r="N27" s="10">
        <v>0.222</v>
      </c>
      <c r="O27" s="33">
        <v>4600</v>
      </c>
      <c r="P27" s="33">
        <f t="shared" si="1"/>
        <v>1021.2</v>
      </c>
      <c r="Q27" s="6" t="s">
        <v>37</v>
      </c>
    </row>
    <row r="28" ht="24" customHeight="1" spans="1:17">
      <c r="A28" s="4">
        <v>11</v>
      </c>
      <c r="B28" s="10"/>
      <c r="C28" s="10" t="s">
        <v>47</v>
      </c>
      <c r="D28" s="10">
        <v>1.184</v>
      </c>
      <c r="E28" s="10"/>
      <c r="F28" s="10"/>
      <c r="G28" s="10"/>
      <c r="H28" s="10"/>
      <c r="I28" s="10">
        <v>1.184</v>
      </c>
      <c r="J28" s="41"/>
      <c r="K28" s="33">
        <v>63936</v>
      </c>
      <c r="L28" s="10">
        <v>1.184</v>
      </c>
      <c r="M28" s="33">
        <v>1690.75</v>
      </c>
      <c r="N28" s="10"/>
      <c r="O28" s="33"/>
      <c r="P28" s="33">
        <f t="shared" si="1"/>
        <v>0</v>
      </c>
      <c r="Q28" s="6"/>
    </row>
    <row r="29" ht="24" customHeight="1" spans="1:17">
      <c r="A29" s="4">
        <v>12</v>
      </c>
      <c r="B29" s="10"/>
      <c r="C29" s="10" t="s">
        <v>48</v>
      </c>
      <c r="D29" s="10"/>
      <c r="E29" s="10"/>
      <c r="F29" s="10">
        <v>0.175</v>
      </c>
      <c r="G29" s="10"/>
      <c r="H29" s="10"/>
      <c r="I29" s="10">
        <v>0.175</v>
      </c>
      <c r="J29" s="41"/>
      <c r="K29" s="33">
        <v>9450</v>
      </c>
      <c r="L29" s="10"/>
      <c r="M29" s="33"/>
      <c r="N29" s="10">
        <v>0.175</v>
      </c>
      <c r="O29" s="33">
        <v>1850</v>
      </c>
      <c r="P29" s="33">
        <f t="shared" si="1"/>
        <v>323.75</v>
      </c>
      <c r="Q29" s="6" t="s">
        <v>23</v>
      </c>
    </row>
    <row r="30" ht="24" customHeight="1" spans="1:17">
      <c r="A30" s="4">
        <v>13</v>
      </c>
      <c r="B30" s="10"/>
      <c r="C30" s="20" t="s">
        <v>49</v>
      </c>
      <c r="D30" s="10">
        <v>0.73</v>
      </c>
      <c r="E30" s="10"/>
      <c r="F30" s="10"/>
      <c r="G30" s="10"/>
      <c r="H30" s="10"/>
      <c r="I30" s="10">
        <v>0.73</v>
      </c>
      <c r="J30" s="41"/>
      <c r="K30" s="33">
        <v>39420</v>
      </c>
      <c r="L30" s="10">
        <v>0.73</v>
      </c>
      <c r="M30" s="33">
        <v>1042.44</v>
      </c>
      <c r="N30" s="10"/>
      <c r="O30" s="33"/>
      <c r="P30" s="33">
        <f t="shared" si="1"/>
        <v>0</v>
      </c>
      <c r="Q30" s="6"/>
    </row>
    <row r="31" ht="24" customHeight="1" spans="1:17">
      <c r="A31" s="4">
        <v>14</v>
      </c>
      <c r="B31" s="10"/>
      <c r="C31" s="10" t="s">
        <v>50</v>
      </c>
      <c r="D31" s="10">
        <v>0.509</v>
      </c>
      <c r="E31" s="10"/>
      <c r="F31" s="10">
        <v>0.189</v>
      </c>
      <c r="G31" s="10"/>
      <c r="H31" s="10">
        <v>0.139</v>
      </c>
      <c r="I31" s="10">
        <v>0.837</v>
      </c>
      <c r="J31" s="41"/>
      <c r="K31" s="33">
        <v>41445</v>
      </c>
      <c r="L31" s="10">
        <v>0.509</v>
      </c>
      <c r="M31" s="33">
        <v>726.85</v>
      </c>
      <c r="N31" s="10">
        <v>0.189</v>
      </c>
      <c r="O31" s="33">
        <v>4600</v>
      </c>
      <c r="P31" s="33">
        <f t="shared" si="1"/>
        <v>869.4</v>
      </c>
      <c r="Q31" s="6" t="s">
        <v>37</v>
      </c>
    </row>
    <row r="32" ht="24" customHeight="1" spans="1:17">
      <c r="A32" s="4">
        <v>15</v>
      </c>
      <c r="B32" s="10"/>
      <c r="C32" s="20" t="s">
        <v>51</v>
      </c>
      <c r="D32" s="10"/>
      <c r="E32" s="10"/>
      <c r="F32" s="10">
        <v>0.013</v>
      </c>
      <c r="G32" s="10">
        <v>0.083</v>
      </c>
      <c r="H32" s="10">
        <v>0.105</v>
      </c>
      <c r="I32" s="10">
        <v>0.201</v>
      </c>
      <c r="J32" s="41"/>
      <c r="K32" s="33">
        <v>8019</v>
      </c>
      <c r="L32" s="10"/>
      <c r="M32" s="33"/>
      <c r="N32" s="10">
        <v>0.013</v>
      </c>
      <c r="O32" s="33">
        <v>1850</v>
      </c>
      <c r="P32" s="33">
        <f t="shared" si="1"/>
        <v>24.05</v>
      </c>
      <c r="Q32" s="6" t="s">
        <v>23</v>
      </c>
    </row>
    <row r="33" ht="30" customHeight="1" spans="1:17">
      <c r="A33" s="4">
        <v>16</v>
      </c>
      <c r="B33" s="10"/>
      <c r="C33" s="10" t="s">
        <v>52</v>
      </c>
      <c r="D33" s="10"/>
      <c r="E33" s="10"/>
      <c r="F33" s="10">
        <v>0.251</v>
      </c>
      <c r="G33" s="10">
        <v>0.043</v>
      </c>
      <c r="H33" s="10">
        <v>0.017</v>
      </c>
      <c r="I33" s="10">
        <v>0.311</v>
      </c>
      <c r="J33" s="41"/>
      <c r="K33" s="33">
        <v>16335</v>
      </c>
      <c r="L33" s="10"/>
      <c r="M33" s="33"/>
      <c r="N33" s="10">
        <v>0.251</v>
      </c>
      <c r="O33" s="33">
        <v>4600</v>
      </c>
      <c r="P33" s="33">
        <f t="shared" si="1"/>
        <v>1154.6</v>
      </c>
      <c r="Q33" s="6" t="s">
        <v>37</v>
      </c>
    </row>
    <row r="34" ht="24" customHeight="1" spans="1:17">
      <c r="A34" s="4">
        <v>17</v>
      </c>
      <c r="B34" s="10"/>
      <c r="C34" s="10" t="s">
        <v>53</v>
      </c>
      <c r="D34" s="10">
        <v>0.276</v>
      </c>
      <c r="E34" s="10"/>
      <c r="F34" s="10"/>
      <c r="G34" s="10"/>
      <c r="H34" s="10"/>
      <c r="I34" s="10">
        <v>0.276</v>
      </c>
      <c r="J34" s="41"/>
      <c r="K34" s="33">
        <v>14904</v>
      </c>
      <c r="L34" s="10">
        <v>0.276</v>
      </c>
      <c r="M34" s="33">
        <v>394.13</v>
      </c>
      <c r="N34" s="10"/>
      <c r="O34" s="33"/>
      <c r="P34" s="33">
        <f t="shared" si="1"/>
        <v>0</v>
      </c>
      <c r="Q34" s="6"/>
    </row>
    <row r="35" ht="30" customHeight="1" spans="1:17">
      <c r="A35" s="4">
        <v>18</v>
      </c>
      <c r="B35" s="10"/>
      <c r="C35" s="20" t="s">
        <v>54</v>
      </c>
      <c r="D35" s="10">
        <v>0.524</v>
      </c>
      <c r="E35" s="10"/>
      <c r="F35" s="10"/>
      <c r="G35" s="10"/>
      <c r="H35" s="10"/>
      <c r="I35" s="10">
        <v>0.524</v>
      </c>
      <c r="J35" s="41"/>
      <c r="K35" s="33">
        <v>28296</v>
      </c>
      <c r="L35" s="10">
        <v>0.524</v>
      </c>
      <c r="M35" s="33">
        <v>748.27</v>
      </c>
      <c r="N35" s="10"/>
      <c r="O35" s="33"/>
      <c r="P35" s="33">
        <f t="shared" si="1"/>
        <v>0</v>
      </c>
      <c r="Q35" s="6"/>
    </row>
    <row r="36" ht="28" customHeight="1" spans="1:17">
      <c r="A36" s="4">
        <v>19</v>
      </c>
      <c r="B36" s="10" t="s">
        <v>35</v>
      </c>
      <c r="C36" s="10" t="s">
        <v>55</v>
      </c>
      <c r="D36" s="10"/>
      <c r="E36" s="10"/>
      <c r="F36" s="10">
        <v>0.407</v>
      </c>
      <c r="G36" s="10"/>
      <c r="H36" s="10"/>
      <c r="I36" s="10">
        <v>0.407</v>
      </c>
      <c r="J36" s="41" t="s">
        <v>29</v>
      </c>
      <c r="K36" s="33">
        <v>21978</v>
      </c>
      <c r="L36" s="10"/>
      <c r="M36" s="33"/>
      <c r="N36" s="10">
        <v>0.407</v>
      </c>
      <c r="O36" s="33">
        <v>1850</v>
      </c>
      <c r="P36" s="33">
        <f t="shared" si="1"/>
        <v>752.95</v>
      </c>
      <c r="Q36" s="6" t="s">
        <v>23</v>
      </c>
    </row>
    <row r="37" ht="23" customHeight="1" spans="1:17">
      <c r="A37" s="4">
        <v>20</v>
      </c>
      <c r="B37" s="10"/>
      <c r="C37" s="20" t="s">
        <v>56</v>
      </c>
      <c r="D37" s="10">
        <v>0.279</v>
      </c>
      <c r="E37" s="10"/>
      <c r="F37" s="10"/>
      <c r="G37" s="10"/>
      <c r="H37" s="10"/>
      <c r="I37" s="10">
        <v>0.279</v>
      </c>
      <c r="J37" s="41"/>
      <c r="K37" s="33">
        <v>15066</v>
      </c>
      <c r="L37" s="10">
        <v>0.279</v>
      </c>
      <c r="M37" s="33">
        <v>398.41</v>
      </c>
      <c r="N37" s="10"/>
      <c r="O37" s="33"/>
      <c r="P37" s="33">
        <f t="shared" si="1"/>
        <v>0</v>
      </c>
      <c r="Q37" s="6"/>
    </row>
    <row r="38" ht="23" customHeight="1" spans="1:17">
      <c r="A38" s="4">
        <v>21</v>
      </c>
      <c r="B38" s="10"/>
      <c r="C38" s="10" t="s">
        <v>57</v>
      </c>
      <c r="D38" s="10"/>
      <c r="E38" s="10"/>
      <c r="F38" s="10">
        <v>0.393</v>
      </c>
      <c r="G38" s="10"/>
      <c r="H38" s="10"/>
      <c r="I38" s="10">
        <v>0.393</v>
      </c>
      <c r="J38" s="41"/>
      <c r="K38" s="33">
        <v>21222</v>
      </c>
      <c r="L38" s="10"/>
      <c r="M38" s="33"/>
      <c r="N38" s="10">
        <v>0.393</v>
      </c>
      <c r="O38" s="33">
        <v>4600</v>
      </c>
      <c r="P38" s="33">
        <f t="shared" si="1"/>
        <v>1807.8</v>
      </c>
      <c r="Q38" s="6" t="s">
        <v>37</v>
      </c>
    </row>
    <row r="39" ht="23" customHeight="1" spans="1:17">
      <c r="A39" s="4">
        <v>22</v>
      </c>
      <c r="B39" s="10"/>
      <c r="C39" s="6" t="s">
        <v>58</v>
      </c>
      <c r="D39" s="17"/>
      <c r="E39" s="17"/>
      <c r="F39" s="17">
        <v>0.167</v>
      </c>
      <c r="G39" s="17"/>
      <c r="H39" s="17"/>
      <c r="I39" s="17">
        <v>0.167</v>
      </c>
      <c r="J39" s="41"/>
      <c r="K39" s="35">
        <v>9018</v>
      </c>
      <c r="L39" s="17"/>
      <c r="M39" s="35"/>
      <c r="N39" s="17">
        <v>0.167</v>
      </c>
      <c r="O39" s="35">
        <v>1850</v>
      </c>
      <c r="P39" s="35">
        <f t="shared" si="1"/>
        <v>308.95</v>
      </c>
      <c r="Q39" s="44" t="s">
        <v>23</v>
      </c>
    </row>
    <row r="40" ht="23" customHeight="1" spans="1:17">
      <c r="A40" s="4">
        <v>23</v>
      </c>
      <c r="B40" s="10"/>
      <c r="C40" s="6" t="s">
        <v>59</v>
      </c>
      <c r="D40" s="19"/>
      <c r="E40" s="19"/>
      <c r="F40" s="19"/>
      <c r="G40" s="19"/>
      <c r="H40" s="19"/>
      <c r="I40" s="19"/>
      <c r="J40" s="41"/>
      <c r="K40" s="37"/>
      <c r="L40" s="19"/>
      <c r="M40" s="37"/>
      <c r="N40" s="19"/>
      <c r="O40" s="37"/>
      <c r="P40" s="37"/>
      <c r="Q40" s="45"/>
    </row>
    <row r="41" ht="23" customHeight="1" spans="1:17">
      <c r="A41" s="4">
        <v>24</v>
      </c>
      <c r="B41" s="10"/>
      <c r="C41" s="6" t="s">
        <v>60</v>
      </c>
      <c r="D41" s="10">
        <v>0.111</v>
      </c>
      <c r="E41" s="10"/>
      <c r="F41" s="10"/>
      <c r="G41" s="10"/>
      <c r="H41" s="10"/>
      <c r="I41" s="10">
        <v>0.111</v>
      </c>
      <c r="J41" s="41"/>
      <c r="K41" s="33">
        <v>5994</v>
      </c>
      <c r="L41" s="10">
        <v>0.111</v>
      </c>
      <c r="M41" s="33">
        <v>158.51</v>
      </c>
      <c r="N41" s="10"/>
      <c r="O41" s="33"/>
      <c r="P41" s="33">
        <f t="shared" ref="P41:P46" si="2">O41*N41</f>
        <v>0</v>
      </c>
      <c r="Q41" s="46"/>
    </row>
    <row r="42" ht="23" customHeight="1" spans="1:17">
      <c r="A42" s="4">
        <v>25</v>
      </c>
      <c r="B42" s="10"/>
      <c r="C42" s="6" t="s">
        <v>61</v>
      </c>
      <c r="D42" s="10">
        <v>0.049</v>
      </c>
      <c r="E42" s="10"/>
      <c r="F42" s="10"/>
      <c r="G42" s="10"/>
      <c r="H42" s="10"/>
      <c r="I42" s="10">
        <v>0.049</v>
      </c>
      <c r="J42" s="41"/>
      <c r="K42" s="33">
        <v>2646</v>
      </c>
      <c r="L42" s="10">
        <v>0.049</v>
      </c>
      <c r="M42" s="33">
        <v>69.97</v>
      </c>
      <c r="N42" s="10"/>
      <c r="O42" s="33"/>
      <c r="P42" s="33">
        <f t="shared" si="2"/>
        <v>0</v>
      </c>
      <c r="Q42" s="46"/>
    </row>
    <row r="43" ht="26" customHeight="1" spans="1:17">
      <c r="A43" s="4">
        <v>26</v>
      </c>
      <c r="B43" s="10"/>
      <c r="C43" s="6" t="s">
        <v>62</v>
      </c>
      <c r="D43" s="10">
        <v>1.029</v>
      </c>
      <c r="E43" s="10"/>
      <c r="F43" s="10">
        <v>0.014</v>
      </c>
      <c r="G43" s="10"/>
      <c r="H43" s="10">
        <v>0.068</v>
      </c>
      <c r="I43" s="10">
        <v>1.111</v>
      </c>
      <c r="J43" s="41"/>
      <c r="K43" s="33">
        <v>58158</v>
      </c>
      <c r="L43" s="10">
        <v>1.029</v>
      </c>
      <c r="M43" s="33">
        <v>1469.41</v>
      </c>
      <c r="N43" s="10">
        <v>0.014</v>
      </c>
      <c r="O43" s="33">
        <v>1850</v>
      </c>
      <c r="P43" s="33">
        <f t="shared" si="2"/>
        <v>25.9</v>
      </c>
      <c r="Q43" s="46" t="s">
        <v>23</v>
      </c>
    </row>
    <row r="44" ht="22" customHeight="1" spans="1:17">
      <c r="A44" s="4">
        <v>27</v>
      </c>
      <c r="B44" s="10"/>
      <c r="C44" s="6" t="s">
        <v>63</v>
      </c>
      <c r="D44" s="10">
        <v>0.158</v>
      </c>
      <c r="E44" s="10"/>
      <c r="F44" s="10">
        <v>0.05</v>
      </c>
      <c r="G44" s="10"/>
      <c r="H44" s="10"/>
      <c r="I44" s="10">
        <v>0.208</v>
      </c>
      <c r="J44" s="41"/>
      <c r="K44" s="33">
        <v>11232</v>
      </c>
      <c r="L44" s="10">
        <v>0.158</v>
      </c>
      <c r="M44" s="33">
        <v>225.62</v>
      </c>
      <c r="N44" s="10">
        <v>0.05</v>
      </c>
      <c r="O44" s="33">
        <v>4600</v>
      </c>
      <c r="P44" s="33">
        <f t="shared" si="2"/>
        <v>230</v>
      </c>
      <c r="Q44" s="46" t="s">
        <v>37</v>
      </c>
    </row>
    <row r="45" ht="22" customHeight="1" spans="1:17">
      <c r="A45" s="4">
        <v>28</v>
      </c>
      <c r="B45" s="10"/>
      <c r="C45" s="6" t="s">
        <v>64</v>
      </c>
      <c r="D45" s="10"/>
      <c r="E45" s="10"/>
      <c r="F45" s="10">
        <v>0.641</v>
      </c>
      <c r="G45" s="10"/>
      <c r="H45" s="10"/>
      <c r="I45" s="10">
        <v>0.641</v>
      </c>
      <c r="J45" s="41"/>
      <c r="K45" s="33">
        <v>34614</v>
      </c>
      <c r="L45" s="10"/>
      <c r="M45" s="33"/>
      <c r="N45" s="10">
        <v>0.641</v>
      </c>
      <c r="O45" s="33">
        <v>4600</v>
      </c>
      <c r="P45" s="33">
        <f t="shared" si="2"/>
        <v>2948.6</v>
      </c>
      <c r="Q45" s="47" t="s">
        <v>65</v>
      </c>
    </row>
    <row r="46" ht="22" customHeight="1" spans="1:17">
      <c r="A46" s="16">
        <v>29</v>
      </c>
      <c r="B46" s="10"/>
      <c r="C46" s="6" t="s">
        <v>64</v>
      </c>
      <c r="D46" s="17"/>
      <c r="E46" s="17"/>
      <c r="F46" s="17">
        <v>0.143</v>
      </c>
      <c r="G46" s="17"/>
      <c r="H46" s="17"/>
      <c r="I46" s="17">
        <v>0.143</v>
      </c>
      <c r="J46" s="41"/>
      <c r="K46" s="35">
        <v>7722</v>
      </c>
      <c r="L46" s="17"/>
      <c r="M46" s="35"/>
      <c r="N46" s="17">
        <v>0.143</v>
      </c>
      <c r="O46" s="35">
        <v>4600</v>
      </c>
      <c r="P46" s="35">
        <f t="shared" si="2"/>
        <v>657.8</v>
      </c>
      <c r="Q46" s="44" t="s">
        <v>37</v>
      </c>
    </row>
    <row r="47" ht="22" customHeight="1" spans="1:17">
      <c r="A47" s="18"/>
      <c r="B47" s="10"/>
      <c r="C47" s="6" t="s">
        <v>66</v>
      </c>
      <c r="D47" s="19"/>
      <c r="E47" s="19"/>
      <c r="F47" s="19"/>
      <c r="G47" s="19"/>
      <c r="H47" s="19"/>
      <c r="I47" s="19"/>
      <c r="J47" s="41"/>
      <c r="K47" s="37"/>
      <c r="L47" s="19"/>
      <c r="M47" s="37"/>
      <c r="N47" s="19"/>
      <c r="O47" s="37"/>
      <c r="P47" s="37"/>
      <c r="Q47" s="45"/>
    </row>
    <row r="48" ht="22" customHeight="1" spans="1:17">
      <c r="A48" s="4">
        <v>30</v>
      </c>
      <c r="B48" s="10"/>
      <c r="C48" s="6" t="s">
        <v>67</v>
      </c>
      <c r="D48" s="10">
        <v>0.209</v>
      </c>
      <c r="E48" s="10"/>
      <c r="F48" s="10">
        <v>0.046</v>
      </c>
      <c r="G48" s="10"/>
      <c r="H48" s="10"/>
      <c r="I48" s="10">
        <v>0.255</v>
      </c>
      <c r="J48" s="41"/>
      <c r="K48" s="33">
        <v>13770</v>
      </c>
      <c r="L48" s="10">
        <v>0.209</v>
      </c>
      <c r="M48" s="33">
        <v>298.45</v>
      </c>
      <c r="N48" s="10">
        <v>0.046</v>
      </c>
      <c r="O48" s="33">
        <v>1850</v>
      </c>
      <c r="P48" s="33">
        <f t="shared" ref="P48:P53" si="3">O48*N48</f>
        <v>85.1</v>
      </c>
      <c r="Q48" s="46" t="s">
        <v>23</v>
      </c>
    </row>
    <row r="49" ht="22" customHeight="1" spans="1:17">
      <c r="A49" s="4">
        <v>31</v>
      </c>
      <c r="B49" s="10"/>
      <c r="C49" s="6" t="s">
        <v>68</v>
      </c>
      <c r="D49" s="10"/>
      <c r="E49" s="10"/>
      <c r="F49" s="10"/>
      <c r="G49" s="10"/>
      <c r="H49" s="10">
        <v>0.01</v>
      </c>
      <c r="I49" s="10">
        <v>0.01</v>
      </c>
      <c r="J49" s="41"/>
      <c r="K49" s="33">
        <v>270</v>
      </c>
      <c r="L49" s="10"/>
      <c r="M49" s="33"/>
      <c r="N49" s="10"/>
      <c r="O49" s="33"/>
      <c r="P49" s="33">
        <f t="shared" si="3"/>
        <v>0</v>
      </c>
      <c r="Q49" s="46"/>
    </row>
    <row r="50" ht="23" customHeight="1" spans="1:17">
      <c r="A50" s="4">
        <v>32</v>
      </c>
      <c r="B50" s="10"/>
      <c r="C50" s="6" t="s">
        <v>69</v>
      </c>
      <c r="D50" s="10"/>
      <c r="E50" s="10"/>
      <c r="F50" s="10">
        <v>0.236</v>
      </c>
      <c r="G50" s="10"/>
      <c r="H50" s="10"/>
      <c r="I50" s="10">
        <v>0.236</v>
      </c>
      <c r="J50" s="41"/>
      <c r="K50" s="33">
        <v>12744</v>
      </c>
      <c r="L50" s="10"/>
      <c r="M50" s="33"/>
      <c r="N50" s="10">
        <v>0.236</v>
      </c>
      <c r="O50" s="33">
        <v>4600</v>
      </c>
      <c r="P50" s="33">
        <f t="shared" si="3"/>
        <v>1085.6</v>
      </c>
      <c r="Q50" s="46" t="s">
        <v>37</v>
      </c>
    </row>
    <row r="51" ht="26" customHeight="1" spans="1:17">
      <c r="A51" s="4">
        <v>33</v>
      </c>
      <c r="B51" s="10"/>
      <c r="C51" s="6" t="s">
        <v>70</v>
      </c>
      <c r="D51" s="10"/>
      <c r="E51" s="10"/>
      <c r="F51" s="10">
        <v>0.355</v>
      </c>
      <c r="G51" s="10"/>
      <c r="H51" s="10">
        <v>0.189</v>
      </c>
      <c r="I51" s="10">
        <v>0.544</v>
      </c>
      <c r="J51" s="41"/>
      <c r="K51" s="33">
        <v>24273</v>
      </c>
      <c r="L51" s="10"/>
      <c r="M51" s="33"/>
      <c r="N51" s="10">
        <v>0.355</v>
      </c>
      <c r="O51" s="33">
        <v>4600</v>
      </c>
      <c r="P51" s="33">
        <f t="shared" si="3"/>
        <v>1633</v>
      </c>
      <c r="Q51" s="46" t="s">
        <v>37</v>
      </c>
    </row>
    <row r="52" ht="26" customHeight="1" spans="1:17">
      <c r="A52" s="4">
        <v>34</v>
      </c>
      <c r="B52" s="10"/>
      <c r="C52" s="6" t="s">
        <v>71</v>
      </c>
      <c r="D52" s="10">
        <v>0.31</v>
      </c>
      <c r="E52" s="10"/>
      <c r="F52" s="10"/>
      <c r="G52" s="10"/>
      <c r="H52" s="10"/>
      <c r="I52" s="10">
        <v>0.31</v>
      </c>
      <c r="J52" s="41"/>
      <c r="K52" s="33">
        <v>16740</v>
      </c>
      <c r="L52" s="10">
        <v>0.31</v>
      </c>
      <c r="M52" s="33">
        <v>442.68</v>
      </c>
      <c r="N52" s="10"/>
      <c r="O52" s="33"/>
      <c r="P52" s="33">
        <f t="shared" si="3"/>
        <v>0</v>
      </c>
      <c r="Q52" s="46"/>
    </row>
    <row r="53" ht="26" customHeight="1" spans="1:17">
      <c r="A53" s="4">
        <v>35</v>
      </c>
      <c r="B53" s="10"/>
      <c r="C53" s="6" t="s">
        <v>71</v>
      </c>
      <c r="D53" s="10"/>
      <c r="E53" s="10"/>
      <c r="F53" s="10">
        <v>0.678</v>
      </c>
      <c r="G53" s="10"/>
      <c r="H53" s="10"/>
      <c r="I53" s="10">
        <v>0.678</v>
      </c>
      <c r="J53" s="41"/>
      <c r="K53" s="33">
        <v>36612</v>
      </c>
      <c r="L53" s="10"/>
      <c r="M53" s="33"/>
      <c r="N53" s="10">
        <v>0.678</v>
      </c>
      <c r="O53" s="33">
        <v>4600</v>
      </c>
      <c r="P53" s="33">
        <f t="shared" si="3"/>
        <v>3118.8</v>
      </c>
      <c r="Q53" s="48" t="s">
        <v>72</v>
      </c>
    </row>
    <row r="54" ht="26" customHeight="1" spans="1:17">
      <c r="A54" s="21" t="s">
        <v>26</v>
      </c>
      <c r="B54" s="22"/>
      <c r="C54" s="23"/>
      <c r="D54" s="24">
        <v>7.823</v>
      </c>
      <c r="E54" s="24"/>
      <c r="F54" s="24">
        <v>5.148</v>
      </c>
      <c r="G54" s="24">
        <v>0.126</v>
      </c>
      <c r="H54" s="24">
        <v>1.042</v>
      </c>
      <c r="I54" s="24">
        <v>14.139</v>
      </c>
      <c r="J54" s="42"/>
      <c r="K54" s="43">
        <v>735372</v>
      </c>
      <c r="L54" s="24">
        <f>SUM(L17:L53)</f>
        <v>7.823</v>
      </c>
      <c r="M54" s="43">
        <f>SUM(M17:M53)</f>
        <v>11171.23</v>
      </c>
      <c r="N54" s="24">
        <f>SUM(N17:N53)</f>
        <v>5.148</v>
      </c>
      <c r="O54" s="43"/>
      <c r="P54" s="40">
        <f>SUM(P17:P53)</f>
        <v>19751.05</v>
      </c>
      <c r="Q54" s="49"/>
    </row>
    <row r="55" ht="26" customHeight="1" spans="1:17">
      <c r="A55" s="21" t="s">
        <v>73</v>
      </c>
      <c r="B55" s="22"/>
      <c r="C55" s="23"/>
      <c r="D55" s="24">
        <v>8.955</v>
      </c>
      <c r="E55" s="24"/>
      <c r="F55" s="24">
        <v>5.65</v>
      </c>
      <c r="G55" s="24">
        <v>0.197</v>
      </c>
      <c r="H55" s="24">
        <v>8.102</v>
      </c>
      <c r="I55" s="24">
        <v>22.904</v>
      </c>
      <c r="J55" s="42"/>
      <c r="K55" s="43">
        <v>835211.4</v>
      </c>
      <c r="L55" s="24">
        <f>L54+L14</f>
        <v>8.955</v>
      </c>
      <c r="M55" s="43">
        <f>M54+M14</f>
        <v>12787.73</v>
      </c>
      <c r="N55" s="24">
        <f>N54+N8</f>
        <v>5.65</v>
      </c>
      <c r="O55" s="43"/>
      <c r="P55" s="40">
        <f>P54+P8</f>
        <v>20679.75</v>
      </c>
      <c r="Q55" s="49"/>
    </row>
  </sheetData>
  <mergeCells count="80">
    <mergeCell ref="A1:Q1"/>
    <mergeCell ref="D2:I2"/>
    <mergeCell ref="J2:K2"/>
    <mergeCell ref="L2:M2"/>
    <mergeCell ref="N2:P2"/>
    <mergeCell ref="D3:G3"/>
    <mergeCell ref="A8:C8"/>
    <mergeCell ref="A14:C14"/>
    <mergeCell ref="A16:C16"/>
    <mergeCell ref="A54:C54"/>
    <mergeCell ref="A55:C55"/>
    <mergeCell ref="A2:A4"/>
    <mergeCell ref="A18:A19"/>
    <mergeCell ref="A46:A47"/>
    <mergeCell ref="B2:B4"/>
    <mergeCell ref="B5:B7"/>
    <mergeCell ref="B9:B13"/>
    <mergeCell ref="B17:B35"/>
    <mergeCell ref="B36:B53"/>
    <mergeCell ref="C2:C4"/>
    <mergeCell ref="D6:D7"/>
    <mergeCell ref="D18:D19"/>
    <mergeCell ref="D39:D40"/>
    <mergeCell ref="D46:D47"/>
    <mergeCell ref="E6:E7"/>
    <mergeCell ref="E18:E19"/>
    <mergeCell ref="E39:E40"/>
    <mergeCell ref="E46:E47"/>
    <mergeCell ref="F6:F7"/>
    <mergeCell ref="F18:F19"/>
    <mergeCell ref="F39:F40"/>
    <mergeCell ref="F46:F47"/>
    <mergeCell ref="G6:G7"/>
    <mergeCell ref="G18:G19"/>
    <mergeCell ref="G39:G40"/>
    <mergeCell ref="G46:G47"/>
    <mergeCell ref="H3:H4"/>
    <mergeCell ref="H6:H7"/>
    <mergeCell ref="H18:H19"/>
    <mergeCell ref="H39:H40"/>
    <mergeCell ref="H46:H47"/>
    <mergeCell ref="I3:I4"/>
    <mergeCell ref="I6:I7"/>
    <mergeCell ref="I18:I19"/>
    <mergeCell ref="I39:I40"/>
    <mergeCell ref="I46:I47"/>
    <mergeCell ref="J3:J4"/>
    <mergeCell ref="J5:J7"/>
    <mergeCell ref="J9:J16"/>
    <mergeCell ref="J17:J35"/>
    <mergeCell ref="J36:J53"/>
    <mergeCell ref="K3:K4"/>
    <mergeCell ref="K6:K7"/>
    <mergeCell ref="K18:K19"/>
    <mergeCell ref="K39:K40"/>
    <mergeCell ref="K46:K47"/>
    <mergeCell ref="L3:L4"/>
    <mergeCell ref="L6:L7"/>
    <mergeCell ref="M3:M4"/>
    <mergeCell ref="M6:M7"/>
    <mergeCell ref="N3:N4"/>
    <mergeCell ref="N6:N7"/>
    <mergeCell ref="N18:N19"/>
    <mergeCell ref="N39:N40"/>
    <mergeCell ref="N46:N47"/>
    <mergeCell ref="O3:O4"/>
    <mergeCell ref="O6:O7"/>
    <mergeCell ref="O18:O19"/>
    <mergeCell ref="O39:O40"/>
    <mergeCell ref="O46:O47"/>
    <mergeCell ref="P3:P4"/>
    <mergeCell ref="P6:P7"/>
    <mergeCell ref="P18:P19"/>
    <mergeCell ref="P39:P40"/>
    <mergeCell ref="P46:P47"/>
    <mergeCell ref="Q2:Q4"/>
    <mergeCell ref="Q6:Q7"/>
    <mergeCell ref="Q18:Q19"/>
    <mergeCell ref="Q39:Q40"/>
    <mergeCell ref="Q46:Q47"/>
  </mergeCells>
  <pageMargins left="0.59" right="0.31" top="1" bottom="1" header="0.5" footer="0.5"/>
  <pageSetup paperSize="9" scale="66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青苗及成片林补偿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Life</cp:lastModifiedBy>
  <dcterms:created xsi:type="dcterms:W3CDTF">2024-09-23T09:08:00Z</dcterms:created>
  <dcterms:modified xsi:type="dcterms:W3CDTF">2024-09-23T09:09:56Z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A217A84F4E8F416DBEC5BC4AAFC87470</vt:lpwstr>
  </property>
  <property fmtid="{D5CDD505-2E9C-101B-9397-08002B2CF9AE}" pid="3" name="KSOProductBuildVer">
    <vt:lpwstr>2052-11.1.0.12763</vt:lpwstr>
  </property>
</Properties>
</file>