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1" activeTab="1"/>
  </bookViews>
  <sheets>
    <sheet name="和平村二组" sheetId="1" r:id="rId1"/>
    <sheet name="和平四组" sheetId="2" r:id="rId2"/>
  </sheets>
  <definedNames>
    <definedName name="_xlnm.Print_Titles" localSheetId="1">和平四组!$4:$7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<sst xmlns="http://schemas.openxmlformats.org/spreadsheetml/2006/main" count="220" uniqueCount="184">
  <si>
    <t>附件</t>
  </si>
  <si>
    <t>旺苍嘉川化工园区基础设施建设配套项目征收土地及地上附着物补偿公示表</t>
  </si>
  <si>
    <t>权属单位：嘉川镇和平村二组</t>
  </si>
  <si>
    <t>序号</t>
  </si>
  <si>
    <t>所有权人</t>
  </si>
  <si>
    <t>面积总计</t>
  </si>
  <si>
    <t>农用地</t>
  </si>
  <si>
    <t>建设用地</t>
  </si>
  <si>
    <t>未利用地</t>
  </si>
  <si>
    <t>土地补偿费</t>
  </si>
  <si>
    <t>林木补偿费</t>
  </si>
  <si>
    <t>合计金额</t>
  </si>
  <si>
    <t>合计</t>
  </si>
  <si>
    <t>林地</t>
  </si>
  <si>
    <t>其他农用地</t>
  </si>
  <si>
    <t>小计</t>
  </si>
  <si>
    <t>乔木林地</t>
  </si>
  <si>
    <t>灌木林地</t>
  </si>
  <si>
    <t>设施农用地</t>
  </si>
  <si>
    <t>殡葬用地</t>
  </si>
  <si>
    <t>工业用地</t>
  </si>
  <si>
    <t>裸岩石砾地</t>
  </si>
  <si>
    <t>0301</t>
  </si>
  <si>
    <t>0305</t>
  </si>
  <si>
    <t>1202</t>
  </si>
  <si>
    <t>0905</t>
  </si>
  <si>
    <t>0601</t>
  </si>
  <si>
    <t>1207</t>
  </si>
  <si>
    <t>安德鲜</t>
  </si>
  <si>
    <t>吕刚</t>
  </si>
  <si>
    <t>吕军</t>
  </si>
  <si>
    <t>吕林先</t>
  </si>
  <si>
    <t>吕维道</t>
  </si>
  <si>
    <t>吕维国</t>
  </si>
  <si>
    <t>吕维豪</t>
  </si>
  <si>
    <t>吕维中</t>
  </si>
  <si>
    <t>吕秀芬</t>
  </si>
  <si>
    <t>殷俊德</t>
  </si>
  <si>
    <t>殷玉平</t>
  </si>
  <si>
    <t>于桂平</t>
  </si>
  <si>
    <t>张永建</t>
  </si>
  <si>
    <t>集体</t>
  </si>
  <si>
    <t>2、7组争议</t>
  </si>
  <si>
    <t>备注：片区综合地价为53200元/亩计算（土地补偿费30%、安置补偿费70%），特殊用地、建设用地、未利用地按0.5倍计算；附着物补偿乔木林4500元/亩，灌木林1800元/亩。</t>
  </si>
  <si>
    <t>权属单位：嘉川镇和平村四组</t>
  </si>
  <si>
    <t>单位：亩、元</t>
  </si>
  <si>
    <t>青苗补偿费</t>
  </si>
  <si>
    <t>附属物补偿费</t>
  </si>
  <si>
    <t>G542已补偿部分</t>
  </si>
  <si>
    <t>耕地</t>
  </si>
  <si>
    <t>水田</t>
  </si>
  <si>
    <t>旱地</t>
  </si>
  <si>
    <t>竹林地</t>
  </si>
  <si>
    <t>农村道路</t>
  </si>
  <si>
    <t>坑塘水面</t>
  </si>
  <si>
    <t>沟渠</t>
  </si>
  <si>
    <t>田坎</t>
  </si>
  <si>
    <t>农村宅基地</t>
  </si>
  <si>
    <t>0101</t>
  </si>
  <si>
    <t>0103</t>
  </si>
  <si>
    <t>0302</t>
  </si>
  <si>
    <t>1006</t>
  </si>
  <si>
    <t>1104</t>
  </si>
  <si>
    <t>1107</t>
  </si>
  <si>
    <t>1203</t>
  </si>
  <si>
    <t>0702</t>
  </si>
  <si>
    <t>安天邦</t>
  </si>
  <si>
    <t>安忠详</t>
  </si>
  <si>
    <t>边喜元</t>
  </si>
  <si>
    <t>董春兰</t>
  </si>
  <si>
    <t>苟德元</t>
  </si>
  <si>
    <t>苟晓琼</t>
  </si>
  <si>
    <t>郭桂华</t>
  </si>
  <si>
    <t>郭菊华</t>
  </si>
  <si>
    <t>郭清方</t>
  </si>
  <si>
    <t>郭小平</t>
  </si>
  <si>
    <t>郭珍</t>
  </si>
  <si>
    <t>韩春蓉</t>
  </si>
  <si>
    <t>黄辉国</t>
  </si>
  <si>
    <t>李春蓉</t>
  </si>
  <si>
    <t>李德华</t>
  </si>
  <si>
    <t>李开英</t>
  </si>
  <si>
    <t>李燕</t>
  </si>
  <si>
    <t>李英良</t>
  </si>
  <si>
    <t>梁国英</t>
  </si>
  <si>
    <t>罗会清</t>
  </si>
  <si>
    <t>米国田</t>
  </si>
  <si>
    <t>钱平</t>
  </si>
  <si>
    <t>四大家分</t>
  </si>
  <si>
    <t>童志远</t>
  </si>
  <si>
    <t>王小清</t>
  </si>
  <si>
    <t>吴平仁</t>
  </si>
  <si>
    <t>谢香兰</t>
  </si>
  <si>
    <t>严仔兵</t>
  </si>
  <si>
    <t>严仔平</t>
  </si>
  <si>
    <t>颜海燕</t>
  </si>
  <si>
    <t>颜小玲</t>
  </si>
  <si>
    <t>颜永明</t>
  </si>
  <si>
    <t>颜永全</t>
  </si>
  <si>
    <t>颜永星</t>
  </si>
  <si>
    <t>颜永星张仁龙争议</t>
  </si>
  <si>
    <t>颜勇</t>
  </si>
  <si>
    <t>颜泽华</t>
  </si>
  <si>
    <t>杨双菊</t>
  </si>
  <si>
    <t>杨显平</t>
  </si>
  <si>
    <t>杨泽华</t>
  </si>
  <si>
    <t>尹秀兰</t>
  </si>
  <si>
    <t>袁家忠</t>
  </si>
  <si>
    <t>张财</t>
  </si>
  <si>
    <t>张奉</t>
  </si>
  <si>
    <t>张贵</t>
  </si>
  <si>
    <t>张贵清</t>
  </si>
  <si>
    <t>张海</t>
  </si>
  <si>
    <t>张红</t>
  </si>
  <si>
    <t>张红与郭小平争议</t>
  </si>
  <si>
    <t>张军</t>
  </si>
  <si>
    <t>张烈</t>
  </si>
  <si>
    <t>张林</t>
  </si>
  <si>
    <t>张鹏</t>
  </si>
  <si>
    <t>张青英</t>
  </si>
  <si>
    <t>张全海</t>
  </si>
  <si>
    <t>张全红</t>
  </si>
  <si>
    <t>张全江</t>
  </si>
  <si>
    <t>张全敬</t>
  </si>
  <si>
    <t>张全美</t>
  </si>
  <si>
    <t>张全平</t>
  </si>
  <si>
    <t>张全荣</t>
  </si>
  <si>
    <t>张全书</t>
  </si>
  <si>
    <t>张全之</t>
  </si>
  <si>
    <t>张全祝</t>
  </si>
  <si>
    <t>张群华</t>
  </si>
  <si>
    <t>张仁财</t>
  </si>
  <si>
    <t>张仁发</t>
  </si>
  <si>
    <t>张仁发张仁全张仁明</t>
  </si>
  <si>
    <t>张仁奉</t>
  </si>
  <si>
    <t>张仁福</t>
  </si>
  <si>
    <t>张仁岗</t>
  </si>
  <si>
    <t>张仁贵</t>
  </si>
  <si>
    <t>张仁国</t>
  </si>
  <si>
    <t>张仁红</t>
  </si>
  <si>
    <t>张仁厚7队</t>
  </si>
  <si>
    <t>张仁厚8队</t>
  </si>
  <si>
    <t>张仁见</t>
  </si>
  <si>
    <t>张仁军</t>
  </si>
  <si>
    <t>张仁科</t>
  </si>
  <si>
    <t>张仁葵</t>
  </si>
  <si>
    <t>张仁良</t>
  </si>
  <si>
    <t>张仁林</t>
  </si>
  <si>
    <t>张仁龙</t>
  </si>
  <si>
    <t>张仁明</t>
  </si>
  <si>
    <t>张仁模</t>
  </si>
  <si>
    <t>张仁平</t>
  </si>
  <si>
    <t>张仁千</t>
  </si>
  <si>
    <t>张仁前</t>
  </si>
  <si>
    <t>张仁全</t>
  </si>
  <si>
    <t>张仁生</t>
  </si>
  <si>
    <t>张仁松</t>
  </si>
  <si>
    <t>张仁宋</t>
  </si>
  <si>
    <t>张仁宋四家分</t>
  </si>
  <si>
    <t>张仁先</t>
  </si>
  <si>
    <t>张仁现</t>
  </si>
  <si>
    <t>张仁宣</t>
  </si>
  <si>
    <t>张仁义</t>
  </si>
  <si>
    <t>张仁志</t>
  </si>
  <si>
    <t>张仁祝</t>
  </si>
  <si>
    <t>张涛</t>
  </si>
  <si>
    <t>张涛张仁科争议</t>
  </si>
  <si>
    <t>张孝军</t>
  </si>
  <si>
    <t>张孝坤</t>
  </si>
  <si>
    <t>张孝伦</t>
  </si>
  <si>
    <t>张孝培</t>
  </si>
  <si>
    <t>张孝平</t>
  </si>
  <si>
    <t>张孝伟</t>
  </si>
  <si>
    <t>张孝雄</t>
  </si>
  <si>
    <t>张杨</t>
  </si>
  <si>
    <t>张勇</t>
  </si>
  <si>
    <t>张跃</t>
  </si>
  <si>
    <t>张钟芳</t>
  </si>
  <si>
    <t>张洲铭</t>
  </si>
  <si>
    <t>赵兵</t>
  </si>
  <si>
    <t>赵崇君</t>
  </si>
  <si>
    <t>赵永群</t>
  </si>
  <si>
    <t>赵忠莲</t>
  </si>
  <si>
    <t>备注：片区综合地价为53200元/亩计算（土地补偿费30%、安置补偿费70%），特殊用地、建设用地、未利用地按0.5倍计算；附着物补偿乔木林4500元/亩，竹林4800元/亩，灌木林1800元/亩，青苗补偿费按大春计算1344元/亩。</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</si>
</sst>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34">
    <font>
      <sz val="11"/>
      <color theme="1"/>
      <name val="宋体"/>
      <charset val="134"/>
      <scheme val="minor"/>
    </font>
    <font>
      <sz val="12"/>
      <color theme="1"/>
      <name val="宋体"/>
      <charset val="134"/>
      <scheme val="minor"/>
    </font>
    <font>
      <sz val="11"/>
      <name val="宋体"/>
      <charset val="134"/>
      <scheme val="minor"/>
    </font>
    <font>
      <b/>
      <sz val="11"/>
      <name val="宋体"/>
      <charset val="134"/>
      <scheme val="minor"/>
    </font>
    <font>
      <sz val="16"/>
      <color theme="1"/>
      <name val="宋体"/>
      <charset val="134"/>
      <scheme val="minor"/>
    </font>
    <font>
      <sz val="28"/>
      <name val="方正小标宋简体"/>
      <charset val="134"/>
    </font>
    <font>
      <sz val="26"/>
      <name val="方正小标宋简体"/>
      <charset val="134"/>
    </font>
    <font>
      <sz val="12"/>
      <color theme="1"/>
      <name val="宋体"/>
      <charset val="134"/>
    </font>
    <font>
      <sz val="12"/>
      <name val="宋体"/>
      <charset val="134"/>
    </font>
    <font>
      <sz val="10"/>
      <name val="宋体"/>
      <charset val="134"/>
      <scheme val="minor"/>
    </font>
    <font>
      <b/>
      <sz val="12"/>
      <name val="宋体"/>
      <charset val="134"/>
      <scheme val="minor"/>
    </font>
    <font>
      <sz val="12"/>
      <name val="宋体"/>
      <charset val="134"/>
      <scheme val="minor"/>
    </font>
    <font>
      <b/>
      <sz val="14"/>
      <color theme="1"/>
      <name val="宋体"/>
      <charset val="134"/>
      <scheme val="minor"/>
    </font>
    <font>
      <b/>
      <sz val="12"/>
      <color theme="1"/>
      <name val="宋体"/>
      <charset val="134"/>
      <scheme val="minor"/>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horizontal="center" vertical="center"/>
    </xf>
    <xf numFmtId="0" fontId="4" fillId="0" borderId="0" xfId="0" applyFont="1" applyAlignment="1">
      <alignment vertical="center" wrapText="1"/>
    </xf>
    <xf numFmtId="0" fontId="5" fillId="0" borderId="0" xfId="0" applyFont="1" applyFill="1" applyAlignment="1">
      <alignment horizontal="center" vertical="center"/>
    </xf>
    <xf numFmtId="0" fontId="1" fillId="0" borderId="0" xfId="0" applyFont="1" applyFill="1" applyAlignment="1">
      <alignment horizontal="center" vertical="center"/>
    </xf>
    <xf numFmtId="177" fontId="6" fillId="0" borderId="0" xfId="0" applyNumberFormat="1" applyFont="1" applyFill="1" applyAlignment="1">
      <alignment horizontal="center" vertical="center"/>
    </xf>
    <xf numFmtId="0" fontId="1" fillId="0" borderId="1" xfId="0" applyFont="1" applyBorder="1" applyAlignment="1">
      <alignment horizontal="center" vertical="center"/>
    </xf>
    <xf numFmtId="0" fontId="7" fillId="0" borderId="1" xfId="0"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xf>
    <xf numFmtId="176" fontId="2" fillId="0" borderId="1" xfId="0" applyNumberFormat="1" applyFont="1" applyFill="1" applyBorder="1" applyAlignment="1">
      <alignment horizontal="center" vertical="center"/>
    </xf>
    <xf numFmtId="176" fontId="2" fillId="0" borderId="0" xfId="0" applyNumberFormat="1" applyFont="1" applyFill="1" applyAlignment="1">
      <alignment vertical="center"/>
    </xf>
    <xf numFmtId="176" fontId="11" fillId="0" borderId="0" xfId="0" applyNumberFormat="1" applyFont="1" applyFill="1" applyAlignment="1">
      <alignment horizontal="center" vertical="center"/>
    </xf>
    <xf numFmtId="176" fontId="11" fillId="0" borderId="0" xfId="0" applyNumberFormat="1" applyFont="1" applyFill="1" applyAlignment="1">
      <alignment vertical="center"/>
    </xf>
    <xf numFmtId="0" fontId="2"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2" fillId="0" borderId="1" xfId="0" applyFont="1" applyBorder="1" applyAlignment="1">
      <alignment horizontal="left" vertical="center"/>
    </xf>
    <xf numFmtId="0" fontId="0" fillId="0" borderId="0" xfId="0" applyAlignment="1">
      <alignment horizontal="center" vertical="center" wrapText="1"/>
    </xf>
    <xf numFmtId="176" fontId="3" fillId="0" borderId="1" xfId="0" applyNumberFormat="1" applyFont="1" applyBorder="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4" fillId="0" borderId="0" xfId="0" applyFont="1">
      <alignment vertical="center"/>
    </xf>
    <xf numFmtId="0" fontId="6" fillId="0" borderId="0" xfId="0" applyNumberFormat="1" applyFont="1" applyFill="1" applyAlignment="1" applyProtection="1">
      <alignment horizontal="center" vertical="center"/>
    </xf>
    <xf numFmtId="0" fontId="1" fillId="0" borderId="0" xfId="0" applyFont="1" applyAlignment="1">
      <alignment vertical="center"/>
    </xf>
    <xf numFmtId="0" fontId="14" fillId="0" borderId="0" xfId="0" applyNumberFormat="1" applyFont="1" applyFill="1" applyBorder="1" applyAlignment="1" applyProtection="1">
      <alignment vertical="center"/>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NumberFormat="1" applyFont="1" applyFill="1" applyBorder="1" applyAlignment="1" applyProtection="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176" fontId="11" fillId="0" borderId="1" xfId="0" applyNumberFormat="1" applyFont="1" applyBorder="1" applyAlignment="1">
      <alignment horizontal="center" vertical="center"/>
    </xf>
    <xf numFmtId="176" fontId="1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6"/>
  <sheetViews>
    <sheetView workbookViewId="0">
      <selection activeCell="G1" sqref="G1"/>
    </sheetView>
  </sheetViews>
  <sheetFormatPr defaultColWidth="8.89166666666667" defaultRowHeight="13.5"/>
  <cols>
    <col min="1" max="1" width="4.875" customWidth="1"/>
    <col min="2" max="2" width="9.10833333333333" customWidth="1"/>
    <col min="15" max="15" width="14.125"/>
    <col min="16" max="16" width="12.875"/>
    <col min="17" max="17" width="14.125"/>
  </cols>
  <sheetData>
    <row r="1" ht="30" customHeight="1" spans="2:2">
      <c r="B1" s="36" t="s">
        <v>0</v>
      </c>
    </row>
    <row r="2" ht="35" customHeight="1" spans="1:17">
      <c r="A2" s="37" t="s">
        <v>1</v>
      </c>
      <c r="B2" s="37"/>
      <c r="C2" s="37"/>
      <c r="D2" s="37"/>
      <c r="E2" s="37"/>
      <c r="F2" s="37"/>
      <c r="G2" s="37"/>
      <c r="H2" s="37"/>
      <c r="I2" s="37"/>
      <c r="J2" s="37"/>
      <c r="K2" s="37"/>
      <c r="L2" s="37"/>
      <c r="M2" s="37"/>
      <c r="N2" s="37"/>
      <c r="O2" s="37"/>
      <c r="P2" s="37"/>
      <c r="Q2" s="37"/>
    </row>
    <row r="3" ht="14.25" spans="1:14">
      <c r="A3" s="38" t="s">
        <v>2</v>
      </c>
      <c r="B3" s="39"/>
      <c r="C3" s="39"/>
      <c r="D3" s="39"/>
      <c r="E3" s="39"/>
      <c r="F3" s="39"/>
      <c r="G3" s="39"/>
      <c r="H3" s="39"/>
      <c r="I3" s="39"/>
      <c r="J3" s="39"/>
      <c r="K3" s="39"/>
      <c r="L3" s="39"/>
      <c r="M3" s="39"/>
      <c r="N3" s="39"/>
    </row>
    <row r="4" ht="14.25" spans="1:17">
      <c r="A4" s="12" t="s">
        <v>3</v>
      </c>
      <c r="B4" s="13" t="s">
        <v>4</v>
      </c>
      <c r="C4" s="13" t="s">
        <v>5</v>
      </c>
      <c r="D4" s="14" t="s">
        <v>6</v>
      </c>
      <c r="E4" s="14"/>
      <c r="F4" s="14"/>
      <c r="G4" s="14"/>
      <c r="H4" s="14"/>
      <c r="I4" s="14"/>
      <c r="J4" s="14" t="s">
        <v>7</v>
      </c>
      <c r="K4" s="14"/>
      <c r="L4" s="14"/>
      <c r="M4" s="14" t="s">
        <v>8</v>
      </c>
      <c r="N4" s="14"/>
      <c r="O4" s="22" t="s">
        <v>9</v>
      </c>
      <c r="P4" s="22" t="s">
        <v>10</v>
      </c>
      <c r="Q4" s="22" t="s">
        <v>11</v>
      </c>
    </row>
    <row r="5" ht="14.25" spans="1:17">
      <c r="A5" s="12"/>
      <c r="B5" s="13"/>
      <c r="C5" s="13"/>
      <c r="D5" s="14" t="s">
        <v>12</v>
      </c>
      <c r="E5" s="14" t="s">
        <v>13</v>
      </c>
      <c r="F5" s="14"/>
      <c r="G5" s="14"/>
      <c r="H5" s="14" t="s">
        <v>14</v>
      </c>
      <c r="I5" s="14"/>
      <c r="J5" s="14" t="s">
        <v>12</v>
      </c>
      <c r="K5" s="14"/>
      <c r="L5" s="14"/>
      <c r="M5" s="14" t="s">
        <v>12</v>
      </c>
      <c r="N5" s="14"/>
      <c r="O5" s="22"/>
      <c r="P5" s="22"/>
      <c r="Q5" s="22"/>
    </row>
    <row r="6" ht="28.5" spans="1:17">
      <c r="A6" s="12"/>
      <c r="B6" s="13"/>
      <c r="C6" s="13"/>
      <c r="D6" s="15"/>
      <c r="E6" s="15" t="s">
        <v>15</v>
      </c>
      <c r="F6" s="15" t="s">
        <v>16</v>
      </c>
      <c r="G6" s="15" t="s">
        <v>17</v>
      </c>
      <c r="H6" s="15" t="s">
        <v>15</v>
      </c>
      <c r="I6" s="15" t="s">
        <v>18</v>
      </c>
      <c r="J6" s="15"/>
      <c r="K6" s="15" t="s">
        <v>19</v>
      </c>
      <c r="L6" s="15" t="s">
        <v>20</v>
      </c>
      <c r="M6" s="15"/>
      <c r="N6" s="13" t="s">
        <v>21</v>
      </c>
      <c r="O6" s="22"/>
      <c r="P6" s="22"/>
      <c r="Q6" s="22"/>
    </row>
    <row r="7" ht="14.25" spans="1:17">
      <c r="A7" s="12"/>
      <c r="B7" s="13"/>
      <c r="C7" s="13"/>
      <c r="D7" s="14"/>
      <c r="E7" s="14"/>
      <c r="F7" s="16" t="s">
        <v>22</v>
      </c>
      <c r="G7" s="16" t="s">
        <v>23</v>
      </c>
      <c r="H7" s="14"/>
      <c r="I7" s="16" t="s">
        <v>24</v>
      </c>
      <c r="J7" s="14"/>
      <c r="K7" s="16" t="s">
        <v>25</v>
      </c>
      <c r="L7" s="16" t="s">
        <v>26</v>
      </c>
      <c r="M7" s="14"/>
      <c r="N7" s="16" t="s">
        <v>27</v>
      </c>
      <c r="O7" s="22"/>
      <c r="P7" s="22"/>
      <c r="Q7" s="22"/>
    </row>
    <row r="8" s="34" customFormat="1" ht="27" customHeight="1" spans="1:17">
      <c r="A8" s="40">
        <v>1</v>
      </c>
      <c r="B8" s="41" t="s">
        <v>28</v>
      </c>
      <c r="C8" s="42">
        <v>1.69</v>
      </c>
      <c r="D8" s="42">
        <v>1.69</v>
      </c>
      <c r="E8" s="42">
        <v>1.69</v>
      </c>
      <c r="F8" s="43">
        <v>1.69</v>
      </c>
      <c r="G8" s="43">
        <v>0</v>
      </c>
      <c r="H8" s="42">
        <v>0</v>
      </c>
      <c r="I8" s="43">
        <v>0</v>
      </c>
      <c r="J8" s="42">
        <v>0</v>
      </c>
      <c r="K8" s="43">
        <v>0</v>
      </c>
      <c r="L8" s="43">
        <v>0</v>
      </c>
      <c r="M8" s="42">
        <v>0</v>
      </c>
      <c r="N8" s="43">
        <v>0</v>
      </c>
      <c r="O8" s="46">
        <f>C8*53200+J8*26600</f>
        <v>89908</v>
      </c>
      <c r="P8" s="46">
        <f>F8*4500+G8*1800</f>
        <v>7605</v>
      </c>
      <c r="Q8" s="46">
        <f>O8+P8</f>
        <v>97513</v>
      </c>
    </row>
    <row r="9" s="34" customFormat="1" ht="27" customHeight="1" spans="1:17">
      <c r="A9" s="40">
        <v>2</v>
      </c>
      <c r="B9" s="41" t="s">
        <v>29</v>
      </c>
      <c r="C9" s="42">
        <v>0.439</v>
      </c>
      <c r="D9" s="42">
        <v>0.439</v>
      </c>
      <c r="E9" s="42">
        <v>0.439</v>
      </c>
      <c r="F9" s="43">
        <v>0</v>
      </c>
      <c r="G9" s="43">
        <v>0.439</v>
      </c>
      <c r="H9" s="42">
        <v>0</v>
      </c>
      <c r="I9" s="43">
        <v>0</v>
      </c>
      <c r="J9" s="42">
        <v>0</v>
      </c>
      <c r="K9" s="43">
        <v>0</v>
      </c>
      <c r="L9" s="43">
        <v>0</v>
      </c>
      <c r="M9" s="42">
        <v>0</v>
      </c>
      <c r="N9" s="43">
        <v>0</v>
      </c>
      <c r="O9" s="46">
        <f t="shared" ref="O9:O23" si="0">C9*53200+J9*26600</f>
        <v>23354.8</v>
      </c>
      <c r="P9" s="46">
        <f t="shared" ref="P9:P23" si="1">F9*4500+G9*1800</f>
        <v>790.2</v>
      </c>
      <c r="Q9" s="46">
        <f t="shared" ref="Q9:Q23" si="2">O9+P9</f>
        <v>24145</v>
      </c>
    </row>
    <row r="10" s="34" customFormat="1" ht="27" customHeight="1" spans="1:17">
      <c r="A10" s="40">
        <v>3</v>
      </c>
      <c r="B10" s="41" t="s">
        <v>30</v>
      </c>
      <c r="C10" s="42">
        <v>0.856</v>
      </c>
      <c r="D10" s="42">
        <v>0.856</v>
      </c>
      <c r="E10" s="42">
        <v>0.856</v>
      </c>
      <c r="F10" s="43">
        <v>0.856</v>
      </c>
      <c r="G10" s="43">
        <v>0</v>
      </c>
      <c r="H10" s="42">
        <v>0</v>
      </c>
      <c r="I10" s="43">
        <v>0</v>
      </c>
      <c r="J10" s="42">
        <v>0</v>
      </c>
      <c r="K10" s="43">
        <v>0</v>
      </c>
      <c r="L10" s="43">
        <v>0</v>
      </c>
      <c r="M10" s="42">
        <v>0</v>
      </c>
      <c r="N10" s="43">
        <v>0</v>
      </c>
      <c r="O10" s="46">
        <f t="shared" si="0"/>
        <v>45539.2</v>
      </c>
      <c r="P10" s="46">
        <f t="shared" si="1"/>
        <v>3852</v>
      </c>
      <c r="Q10" s="46">
        <f t="shared" si="2"/>
        <v>49391.2</v>
      </c>
    </row>
    <row r="11" s="34" customFormat="1" ht="27" customHeight="1" spans="1:17">
      <c r="A11" s="40">
        <v>4</v>
      </c>
      <c r="B11" s="41" t="s">
        <v>31</v>
      </c>
      <c r="C11" s="42">
        <v>0.589</v>
      </c>
      <c r="D11" s="42">
        <v>0.589</v>
      </c>
      <c r="E11" s="42">
        <v>0.589</v>
      </c>
      <c r="F11" s="43">
        <v>0</v>
      </c>
      <c r="G11" s="43">
        <v>0.589</v>
      </c>
      <c r="H11" s="42">
        <v>0</v>
      </c>
      <c r="I11" s="43">
        <v>0</v>
      </c>
      <c r="J11" s="42">
        <v>0</v>
      </c>
      <c r="K11" s="43">
        <v>0</v>
      </c>
      <c r="L11" s="43">
        <v>0</v>
      </c>
      <c r="M11" s="42">
        <v>0</v>
      </c>
      <c r="N11" s="43">
        <v>0</v>
      </c>
      <c r="O11" s="46">
        <f t="shared" si="0"/>
        <v>31334.8</v>
      </c>
      <c r="P11" s="46">
        <f t="shared" si="1"/>
        <v>1060.2</v>
      </c>
      <c r="Q11" s="46">
        <f t="shared" si="2"/>
        <v>32395</v>
      </c>
    </row>
    <row r="12" s="34" customFormat="1" ht="27" customHeight="1" spans="1:17">
      <c r="A12" s="40">
        <v>5</v>
      </c>
      <c r="B12" s="41" t="s">
        <v>32</v>
      </c>
      <c r="C12" s="42">
        <v>4.035</v>
      </c>
      <c r="D12" s="42">
        <v>4.035</v>
      </c>
      <c r="E12" s="42">
        <v>4.035</v>
      </c>
      <c r="F12" s="43">
        <v>4.035</v>
      </c>
      <c r="G12" s="43">
        <v>0</v>
      </c>
      <c r="H12" s="42">
        <v>0</v>
      </c>
      <c r="I12" s="43">
        <v>0</v>
      </c>
      <c r="J12" s="42">
        <v>0</v>
      </c>
      <c r="K12" s="43">
        <v>0</v>
      </c>
      <c r="L12" s="43">
        <v>0</v>
      </c>
      <c r="M12" s="42">
        <v>0</v>
      </c>
      <c r="N12" s="43">
        <v>0</v>
      </c>
      <c r="O12" s="46">
        <f t="shared" si="0"/>
        <v>214662</v>
      </c>
      <c r="P12" s="46">
        <f t="shared" si="1"/>
        <v>18157.5</v>
      </c>
      <c r="Q12" s="46">
        <f t="shared" si="2"/>
        <v>232819.5</v>
      </c>
    </row>
    <row r="13" s="34" customFormat="1" ht="27" customHeight="1" spans="1:17">
      <c r="A13" s="40">
        <v>6</v>
      </c>
      <c r="B13" s="41" t="s">
        <v>33</v>
      </c>
      <c r="C13" s="42">
        <v>2.664</v>
      </c>
      <c r="D13" s="42">
        <v>2.664</v>
      </c>
      <c r="E13" s="42">
        <v>2.664</v>
      </c>
      <c r="F13" s="43">
        <v>2.664</v>
      </c>
      <c r="G13" s="43">
        <v>0</v>
      </c>
      <c r="H13" s="42">
        <v>0</v>
      </c>
      <c r="I13" s="43">
        <v>0</v>
      </c>
      <c r="J13" s="42">
        <v>0</v>
      </c>
      <c r="K13" s="43">
        <v>0</v>
      </c>
      <c r="L13" s="43">
        <v>0</v>
      </c>
      <c r="M13" s="42">
        <v>0</v>
      </c>
      <c r="N13" s="43">
        <v>0</v>
      </c>
      <c r="O13" s="46">
        <f t="shared" si="0"/>
        <v>141724.8</v>
      </c>
      <c r="P13" s="46">
        <f t="shared" si="1"/>
        <v>11988</v>
      </c>
      <c r="Q13" s="46">
        <f t="shared" si="2"/>
        <v>153712.8</v>
      </c>
    </row>
    <row r="14" s="34" customFormat="1" ht="27" customHeight="1" spans="1:17">
      <c r="A14" s="40">
        <v>7</v>
      </c>
      <c r="B14" s="41" t="s">
        <v>34</v>
      </c>
      <c r="C14" s="42">
        <v>0.378</v>
      </c>
      <c r="D14" s="42">
        <v>0.378</v>
      </c>
      <c r="E14" s="42">
        <v>0.378</v>
      </c>
      <c r="F14" s="43">
        <v>0.378</v>
      </c>
      <c r="G14" s="43">
        <v>0</v>
      </c>
      <c r="H14" s="42">
        <v>0</v>
      </c>
      <c r="I14" s="43">
        <v>0</v>
      </c>
      <c r="J14" s="42">
        <v>0</v>
      </c>
      <c r="K14" s="43">
        <v>0</v>
      </c>
      <c r="L14" s="43">
        <v>0</v>
      </c>
      <c r="M14" s="42">
        <v>0</v>
      </c>
      <c r="N14" s="43">
        <v>0</v>
      </c>
      <c r="O14" s="46">
        <f t="shared" si="0"/>
        <v>20109.6</v>
      </c>
      <c r="P14" s="46">
        <f t="shared" si="1"/>
        <v>1701</v>
      </c>
      <c r="Q14" s="46">
        <f t="shared" si="2"/>
        <v>21810.6</v>
      </c>
    </row>
    <row r="15" s="34" customFormat="1" ht="27" customHeight="1" spans="1:17">
      <c r="A15" s="40">
        <v>8</v>
      </c>
      <c r="B15" s="41" t="s">
        <v>35</v>
      </c>
      <c r="C15" s="42">
        <v>1.674</v>
      </c>
      <c r="D15" s="42">
        <v>1.674</v>
      </c>
      <c r="E15" s="42">
        <v>1.674</v>
      </c>
      <c r="F15" s="43">
        <v>0.545</v>
      </c>
      <c r="G15" s="43">
        <v>1.129</v>
      </c>
      <c r="H15" s="42">
        <v>0</v>
      </c>
      <c r="I15" s="43">
        <v>0</v>
      </c>
      <c r="J15" s="42">
        <v>0</v>
      </c>
      <c r="K15" s="43">
        <v>0</v>
      </c>
      <c r="L15" s="43">
        <v>0</v>
      </c>
      <c r="M15" s="42">
        <v>0</v>
      </c>
      <c r="N15" s="43">
        <v>0</v>
      </c>
      <c r="O15" s="46">
        <f t="shared" si="0"/>
        <v>89056.8</v>
      </c>
      <c r="P15" s="46">
        <f t="shared" si="1"/>
        <v>4484.7</v>
      </c>
      <c r="Q15" s="46">
        <f t="shared" si="2"/>
        <v>93541.5</v>
      </c>
    </row>
    <row r="16" s="34" customFormat="1" ht="27" customHeight="1" spans="1:17">
      <c r="A16" s="40">
        <v>9</v>
      </c>
      <c r="B16" s="41" t="s">
        <v>36</v>
      </c>
      <c r="C16" s="42">
        <v>7.971</v>
      </c>
      <c r="D16" s="42">
        <v>7.971</v>
      </c>
      <c r="E16" s="42">
        <v>7.547</v>
      </c>
      <c r="F16" s="43">
        <v>7.547</v>
      </c>
      <c r="G16" s="43">
        <v>0</v>
      </c>
      <c r="H16" s="42">
        <v>0.424</v>
      </c>
      <c r="I16" s="43">
        <v>0.424</v>
      </c>
      <c r="J16" s="42">
        <v>0</v>
      </c>
      <c r="K16" s="43">
        <v>0</v>
      </c>
      <c r="L16" s="43">
        <v>0</v>
      </c>
      <c r="M16" s="42">
        <v>0</v>
      </c>
      <c r="N16" s="43">
        <v>0</v>
      </c>
      <c r="O16" s="46">
        <f t="shared" si="0"/>
        <v>424057.2</v>
      </c>
      <c r="P16" s="46">
        <f t="shared" si="1"/>
        <v>33961.5</v>
      </c>
      <c r="Q16" s="46">
        <f t="shared" si="2"/>
        <v>458018.7</v>
      </c>
    </row>
    <row r="17" s="34" customFormat="1" ht="27" customHeight="1" spans="1:17">
      <c r="A17" s="40">
        <v>10</v>
      </c>
      <c r="B17" s="41" t="s">
        <v>37</v>
      </c>
      <c r="C17" s="42">
        <v>1.69</v>
      </c>
      <c r="D17" s="42">
        <v>1.69</v>
      </c>
      <c r="E17" s="42">
        <v>1.69</v>
      </c>
      <c r="F17" s="43">
        <v>1.69</v>
      </c>
      <c r="G17" s="43">
        <v>0</v>
      </c>
      <c r="H17" s="42">
        <v>0</v>
      </c>
      <c r="I17" s="43">
        <v>0</v>
      </c>
      <c r="J17" s="42">
        <v>0</v>
      </c>
      <c r="K17" s="43">
        <v>0</v>
      </c>
      <c r="L17" s="43">
        <v>0</v>
      </c>
      <c r="M17" s="42">
        <v>0</v>
      </c>
      <c r="N17" s="43">
        <v>0</v>
      </c>
      <c r="O17" s="46">
        <f t="shared" si="0"/>
        <v>89908</v>
      </c>
      <c r="P17" s="46">
        <f t="shared" si="1"/>
        <v>7605</v>
      </c>
      <c r="Q17" s="46">
        <f t="shared" si="2"/>
        <v>97513</v>
      </c>
    </row>
    <row r="18" s="34" customFormat="1" ht="27" customHeight="1" spans="1:17">
      <c r="A18" s="40">
        <v>11</v>
      </c>
      <c r="B18" s="41" t="s">
        <v>38</v>
      </c>
      <c r="C18" s="42">
        <v>0.823</v>
      </c>
      <c r="D18" s="42">
        <v>0.823</v>
      </c>
      <c r="E18" s="42">
        <v>0.823</v>
      </c>
      <c r="F18" s="43">
        <v>0.506</v>
      </c>
      <c r="G18" s="43">
        <v>0.317</v>
      </c>
      <c r="H18" s="42">
        <v>0</v>
      </c>
      <c r="I18" s="43">
        <v>0</v>
      </c>
      <c r="J18" s="42">
        <v>0</v>
      </c>
      <c r="K18" s="43">
        <v>0</v>
      </c>
      <c r="L18" s="43">
        <v>0</v>
      </c>
      <c r="M18" s="42">
        <v>0</v>
      </c>
      <c r="N18" s="43">
        <v>0</v>
      </c>
      <c r="O18" s="46">
        <f t="shared" si="0"/>
        <v>43783.6</v>
      </c>
      <c r="P18" s="46">
        <f t="shared" si="1"/>
        <v>2847.6</v>
      </c>
      <c r="Q18" s="46">
        <f t="shared" si="2"/>
        <v>46631.2</v>
      </c>
    </row>
    <row r="19" s="34" customFormat="1" ht="27" customHeight="1" spans="1:17">
      <c r="A19" s="40">
        <v>12</v>
      </c>
      <c r="B19" s="41" t="s">
        <v>39</v>
      </c>
      <c r="C19" s="42">
        <v>1.69</v>
      </c>
      <c r="D19" s="42">
        <v>1.69</v>
      </c>
      <c r="E19" s="42">
        <v>1.69</v>
      </c>
      <c r="F19" s="43">
        <v>1.69</v>
      </c>
      <c r="G19" s="43">
        <v>0</v>
      </c>
      <c r="H19" s="42">
        <v>0</v>
      </c>
      <c r="I19" s="43">
        <v>0</v>
      </c>
      <c r="J19" s="42">
        <v>0</v>
      </c>
      <c r="K19" s="43">
        <v>0</v>
      </c>
      <c r="L19" s="43">
        <v>0</v>
      </c>
      <c r="M19" s="42">
        <v>0</v>
      </c>
      <c r="N19" s="43">
        <v>0</v>
      </c>
      <c r="O19" s="46">
        <f t="shared" si="0"/>
        <v>89908</v>
      </c>
      <c r="P19" s="46">
        <f t="shared" si="1"/>
        <v>7605</v>
      </c>
      <c r="Q19" s="46">
        <f t="shared" si="2"/>
        <v>97513</v>
      </c>
    </row>
    <row r="20" s="34" customFormat="1" ht="27" customHeight="1" spans="1:17">
      <c r="A20" s="40">
        <v>13</v>
      </c>
      <c r="B20" s="41" t="s">
        <v>40</v>
      </c>
      <c r="C20" s="42">
        <v>0.856</v>
      </c>
      <c r="D20" s="42">
        <v>0.856</v>
      </c>
      <c r="E20" s="42">
        <v>0.856</v>
      </c>
      <c r="F20" s="43">
        <v>0.856</v>
      </c>
      <c r="G20" s="43">
        <v>0</v>
      </c>
      <c r="H20" s="42">
        <v>0</v>
      </c>
      <c r="I20" s="43">
        <v>0</v>
      </c>
      <c r="J20" s="42">
        <v>0</v>
      </c>
      <c r="K20" s="43">
        <v>0</v>
      </c>
      <c r="L20" s="43">
        <v>0</v>
      </c>
      <c r="M20" s="42">
        <v>0</v>
      </c>
      <c r="N20" s="43">
        <v>0</v>
      </c>
      <c r="O20" s="46">
        <f t="shared" si="0"/>
        <v>45539.2</v>
      </c>
      <c r="P20" s="46">
        <f t="shared" si="1"/>
        <v>3852</v>
      </c>
      <c r="Q20" s="46">
        <f t="shared" si="2"/>
        <v>49391.2</v>
      </c>
    </row>
    <row r="21" s="34" customFormat="1" ht="27" customHeight="1" spans="1:17">
      <c r="A21" s="40">
        <v>14</v>
      </c>
      <c r="B21" s="41" t="s">
        <v>41</v>
      </c>
      <c r="C21" s="42">
        <v>10.91</v>
      </c>
      <c r="D21" s="42">
        <v>2.784</v>
      </c>
      <c r="E21" s="42">
        <v>2.784</v>
      </c>
      <c r="F21" s="43">
        <v>0</v>
      </c>
      <c r="G21" s="43">
        <v>2.784</v>
      </c>
      <c r="H21" s="42">
        <v>0</v>
      </c>
      <c r="I21" s="43">
        <v>0</v>
      </c>
      <c r="J21" s="42">
        <v>0</v>
      </c>
      <c r="K21" s="43">
        <v>0</v>
      </c>
      <c r="L21" s="43">
        <v>0</v>
      </c>
      <c r="M21" s="42">
        <v>8.12599999999999</v>
      </c>
      <c r="N21" s="43">
        <v>8.12599999999999</v>
      </c>
      <c r="O21" s="46">
        <f t="shared" si="0"/>
        <v>580412</v>
      </c>
      <c r="P21" s="46">
        <f t="shared" si="1"/>
        <v>5011.2</v>
      </c>
      <c r="Q21" s="46">
        <f t="shared" si="2"/>
        <v>585423.2</v>
      </c>
    </row>
    <row r="22" s="34" customFormat="1" ht="27" customHeight="1" spans="1:17">
      <c r="A22" s="40">
        <v>15</v>
      </c>
      <c r="B22" s="41" t="s">
        <v>42</v>
      </c>
      <c r="C22" s="42">
        <v>0.296</v>
      </c>
      <c r="D22" s="42">
        <v>0</v>
      </c>
      <c r="E22" s="42">
        <v>0</v>
      </c>
      <c r="F22" s="43">
        <v>0</v>
      </c>
      <c r="G22" s="43">
        <v>0</v>
      </c>
      <c r="H22" s="42">
        <v>0</v>
      </c>
      <c r="I22" s="43">
        <v>0</v>
      </c>
      <c r="J22" s="42">
        <v>0.296</v>
      </c>
      <c r="K22" s="43">
        <v>0.296</v>
      </c>
      <c r="L22" s="43">
        <v>0</v>
      </c>
      <c r="M22" s="42">
        <v>0</v>
      </c>
      <c r="N22" s="43">
        <v>0</v>
      </c>
      <c r="O22" s="46">
        <f t="shared" si="0"/>
        <v>23620.8</v>
      </c>
      <c r="P22" s="46">
        <f t="shared" si="1"/>
        <v>0</v>
      </c>
      <c r="Q22" s="46">
        <f t="shared" si="2"/>
        <v>23620.8</v>
      </c>
    </row>
    <row r="23" s="35" customFormat="1" ht="27" customHeight="1" spans="1:17">
      <c r="A23" s="44" t="s">
        <v>12</v>
      </c>
      <c r="B23" s="44"/>
      <c r="C23" s="44">
        <f>SUM(C8:C22)</f>
        <v>36.561</v>
      </c>
      <c r="D23" s="44">
        <f>SUM(D8:D22)</f>
        <v>28.139</v>
      </c>
      <c r="E23" s="44">
        <f>SUM(E8:E22)</f>
        <v>27.715</v>
      </c>
      <c r="F23" s="44">
        <f>SUM(F8:F22)</f>
        <v>22.457</v>
      </c>
      <c r="G23" s="44">
        <f>SUM(G8:G22)</f>
        <v>5.258</v>
      </c>
      <c r="H23" s="44">
        <f>SUM(H8:H22)</f>
        <v>0.424</v>
      </c>
      <c r="I23" s="44">
        <f>SUM(I8:I22)</f>
        <v>0.424</v>
      </c>
      <c r="J23" s="44">
        <f>SUM(J8:J22)</f>
        <v>0.296</v>
      </c>
      <c r="K23" s="44">
        <f>SUM(K8:K22)</f>
        <v>0.296</v>
      </c>
      <c r="L23" s="44">
        <f>SUM(L8:L22)</f>
        <v>0</v>
      </c>
      <c r="M23" s="44">
        <f>SUM(M8:M22)</f>
        <v>8.12599999999999</v>
      </c>
      <c r="N23" s="44">
        <f>SUM(N8:N22)</f>
        <v>8.12599999999999</v>
      </c>
      <c r="O23" s="47">
        <f t="shared" si="0"/>
        <v>1952918.8</v>
      </c>
      <c r="P23" s="47">
        <f t="shared" si="1"/>
        <v>110520.9</v>
      </c>
      <c r="Q23" s="47">
        <f t="shared" si="2"/>
        <v>2063439.7</v>
      </c>
    </row>
    <row r="24" ht="50" customHeight="1" spans="1:17">
      <c r="A24" s="45" t="s">
        <v>43</v>
      </c>
      <c r="B24" s="45"/>
      <c r="C24" s="45"/>
      <c r="D24" s="45"/>
      <c r="E24" s="45"/>
      <c r="F24" s="45"/>
      <c r="G24" s="45"/>
      <c r="H24" s="45"/>
      <c r="I24" s="45"/>
      <c r="J24" s="45"/>
      <c r="K24" s="45"/>
      <c r="L24" s="45"/>
      <c r="M24" s="45"/>
      <c r="N24" s="45"/>
      <c r="O24" s="45"/>
      <c r="P24" s="45"/>
      <c r="Q24" s="45"/>
    </row>
    <row r="25" ht="32" customHeight="1"/>
    <row r="26" ht="32" customHeight="1"/>
  </sheetData>
  <mergeCells count="20">
    <mergeCell ref="A2:Q2"/>
    <mergeCell ref="D4:I4"/>
    <mergeCell ref="J4:L4"/>
    <mergeCell ref="M4:N4"/>
    <mergeCell ref="E5:G5"/>
    <mergeCell ref="H5:I5"/>
    <mergeCell ref="K5:L5"/>
    <mergeCell ref="A23:B23"/>
    <mergeCell ref="A24:Q24"/>
    <mergeCell ref="A4:A7"/>
    <mergeCell ref="B4:B7"/>
    <mergeCell ref="C4:C7"/>
    <mergeCell ref="D5:D7"/>
    <mergeCell ref="E6:E7"/>
    <mergeCell ref="H6:H7"/>
    <mergeCell ref="J5:J7"/>
    <mergeCell ref="M5:M7"/>
    <mergeCell ref="O4:O7"/>
    <mergeCell ref="P4:P7"/>
    <mergeCell ref="Q4:Q7"/>
  </mergeCells>
  <pageMargins left="0.75" right="0.75" top="0.511805555555556" bottom="0.472222222222222" header="0.5" footer="0.354166666666667"/>
  <pageSetup paperSize="9" scale="8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8"/>
  <sheetViews>
    <sheetView tabSelected="1" topLeftCell="N1" workbookViewId="0">
      <pane ySplit="7" topLeftCell="A104" activePane="bottomLeft" state="frozen"/>
      <selection/>
      <selection pane="bottomLeft" activeCell="G1" sqref="G1"/>
    </sheetView>
  </sheetViews>
  <sheetFormatPr defaultColWidth="8.89166666666667" defaultRowHeight="13.5"/>
  <cols>
    <col min="1" max="1" width="4.88333333333333" customWidth="1"/>
    <col min="2" max="2" width="10.625" style="6" customWidth="1"/>
    <col min="3" max="3" width="11.5833333333333" customWidth="1"/>
    <col min="4" max="4" width="9.25"/>
    <col min="5" max="5" width="9.44166666666667"/>
    <col min="7" max="7" width="9.44166666666667"/>
    <col min="8" max="9" width="9.44166666666667" customWidth="1"/>
    <col min="10" max="10" width="8.89166666666667" customWidth="1"/>
    <col min="11" max="11" width="9.44166666666667" customWidth="1"/>
    <col min="12" max="17" width="8.89166666666667" customWidth="1"/>
    <col min="23" max="23" width="13.75" style="7" customWidth="1"/>
    <col min="24" max="24" width="11.5" style="7" customWidth="1"/>
    <col min="25" max="25" width="12.625" style="7" customWidth="1"/>
    <col min="26" max="26" width="11.5" style="7" customWidth="1"/>
    <col min="27" max="27" width="10.375" style="7" customWidth="1"/>
    <col min="28" max="28" width="15.25" style="7" customWidth="1"/>
  </cols>
  <sheetData>
    <row r="1" ht="35" customHeight="1" spans="2:2">
      <c r="B1" s="8" t="s">
        <v>0</v>
      </c>
    </row>
    <row r="2" ht="36.75" spans="1:28">
      <c r="A2" s="9" t="s">
        <v>1</v>
      </c>
      <c r="B2" s="9"/>
      <c r="C2" s="9"/>
      <c r="D2" s="9"/>
      <c r="E2" s="9"/>
      <c r="F2" s="9"/>
      <c r="G2" s="9"/>
      <c r="H2" s="9"/>
      <c r="I2" s="9"/>
      <c r="J2" s="9"/>
      <c r="K2" s="9"/>
      <c r="L2" s="9"/>
      <c r="M2" s="9"/>
      <c r="N2" s="9"/>
      <c r="O2" s="9"/>
      <c r="P2" s="9"/>
      <c r="Q2" s="9"/>
      <c r="R2" s="9"/>
      <c r="S2" s="9"/>
      <c r="T2" s="9"/>
      <c r="U2" s="9"/>
      <c r="V2" s="9"/>
      <c r="W2" s="9"/>
      <c r="X2" s="9"/>
      <c r="Y2" s="9"/>
      <c r="Z2" s="9"/>
      <c r="AA2" s="9"/>
      <c r="AB2" s="9"/>
    </row>
    <row r="3" ht="21" customHeight="1" spans="1:28">
      <c r="A3" s="10" t="s">
        <v>44</v>
      </c>
      <c r="B3" s="10"/>
      <c r="C3" s="10"/>
      <c r="D3" s="11"/>
      <c r="E3" s="11"/>
      <c r="F3" s="11"/>
      <c r="G3" s="11"/>
      <c r="H3" s="11"/>
      <c r="I3" s="11"/>
      <c r="J3" s="11"/>
      <c r="K3" s="11"/>
      <c r="L3" s="11"/>
      <c r="M3" s="11"/>
      <c r="N3" s="11"/>
      <c r="O3" s="11"/>
      <c r="P3" s="11"/>
      <c r="Q3" s="11"/>
      <c r="R3" s="11"/>
      <c r="S3" s="11"/>
      <c r="T3" s="11"/>
      <c r="U3" s="11"/>
      <c r="V3" s="11"/>
      <c r="W3" s="11"/>
      <c r="X3" s="11"/>
      <c r="Y3" s="25"/>
      <c r="Z3" s="25"/>
      <c r="AA3" s="26" t="s">
        <v>45</v>
      </c>
      <c r="AB3" s="27"/>
    </row>
    <row r="4" s="1" customFormat="1" ht="14.25" spans="1:28">
      <c r="A4" s="12" t="s">
        <v>3</v>
      </c>
      <c r="B4" s="13" t="s">
        <v>4</v>
      </c>
      <c r="C4" s="13" t="s">
        <v>5</v>
      </c>
      <c r="D4" s="14" t="s">
        <v>6</v>
      </c>
      <c r="E4" s="14"/>
      <c r="F4" s="14"/>
      <c r="G4" s="14"/>
      <c r="H4" s="14"/>
      <c r="I4" s="14"/>
      <c r="J4" s="14"/>
      <c r="K4" s="14"/>
      <c r="L4" s="14"/>
      <c r="M4" s="14"/>
      <c r="N4" s="14"/>
      <c r="O4" s="14"/>
      <c r="P4" s="14"/>
      <c r="Q4" s="14"/>
      <c r="R4" s="14" t="s">
        <v>7</v>
      </c>
      <c r="S4" s="14"/>
      <c r="T4" s="14"/>
      <c r="U4" s="14" t="s">
        <v>8</v>
      </c>
      <c r="V4" s="14"/>
      <c r="W4" s="22" t="s">
        <v>9</v>
      </c>
      <c r="X4" s="22" t="s">
        <v>46</v>
      </c>
      <c r="Y4" s="22" t="s">
        <v>10</v>
      </c>
      <c r="Z4" s="22" t="s">
        <v>47</v>
      </c>
      <c r="AA4" s="22" t="s">
        <v>48</v>
      </c>
      <c r="AB4" s="22" t="s">
        <v>11</v>
      </c>
    </row>
    <row r="5" s="1" customFormat="1" ht="14.25" spans="1:28">
      <c r="A5" s="12"/>
      <c r="B5" s="13"/>
      <c r="C5" s="13"/>
      <c r="D5" s="14" t="s">
        <v>12</v>
      </c>
      <c r="E5" s="14" t="s">
        <v>49</v>
      </c>
      <c r="F5" s="14"/>
      <c r="G5" s="14"/>
      <c r="H5" s="14" t="s">
        <v>13</v>
      </c>
      <c r="I5" s="14"/>
      <c r="J5" s="14"/>
      <c r="K5" s="14"/>
      <c r="L5" s="14" t="s">
        <v>14</v>
      </c>
      <c r="M5" s="14"/>
      <c r="N5" s="14"/>
      <c r="O5" s="14"/>
      <c r="P5" s="14"/>
      <c r="Q5" s="14"/>
      <c r="R5" s="14" t="s">
        <v>12</v>
      </c>
      <c r="S5" s="14" t="s">
        <v>7</v>
      </c>
      <c r="T5" s="14"/>
      <c r="U5" s="14" t="s">
        <v>12</v>
      </c>
      <c r="V5" s="14"/>
      <c r="W5" s="22"/>
      <c r="X5" s="22"/>
      <c r="Y5" s="22"/>
      <c r="Z5" s="22"/>
      <c r="AA5" s="22"/>
      <c r="AB5" s="22"/>
    </row>
    <row r="6" s="1" customFormat="1" ht="28.5" spans="1:28">
      <c r="A6" s="12"/>
      <c r="B6" s="13"/>
      <c r="C6" s="13"/>
      <c r="D6" s="15"/>
      <c r="E6" s="15" t="s">
        <v>15</v>
      </c>
      <c r="F6" s="15" t="s">
        <v>50</v>
      </c>
      <c r="G6" s="15" t="s">
        <v>51</v>
      </c>
      <c r="H6" s="15" t="s">
        <v>15</v>
      </c>
      <c r="I6" s="15" t="s">
        <v>16</v>
      </c>
      <c r="J6" s="15" t="s">
        <v>52</v>
      </c>
      <c r="K6" s="15" t="s">
        <v>17</v>
      </c>
      <c r="L6" s="15" t="s">
        <v>15</v>
      </c>
      <c r="M6" s="15" t="s">
        <v>53</v>
      </c>
      <c r="N6" s="15" t="s">
        <v>54</v>
      </c>
      <c r="O6" s="15" t="s">
        <v>55</v>
      </c>
      <c r="P6" s="15" t="s">
        <v>18</v>
      </c>
      <c r="Q6" s="15" t="s">
        <v>56</v>
      </c>
      <c r="R6" s="15"/>
      <c r="S6" s="15" t="s">
        <v>57</v>
      </c>
      <c r="T6" s="15" t="s">
        <v>19</v>
      </c>
      <c r="U6" s="15"/>
      <c r="V6" s="13" t="s">
        <v>21</v>
      </c>
      <c r="W6" s="22"/>
      <c r="X6" s="22"/>
      <c r="Y6" s="22"/>
      <c r="Z6" s="22"/>
      <c r="AA6" s="22"/>
      <c r="AB6" s="22"/>
    </row>
    <row r="7" s="1" customFormat="1" ht="14.25" spans="1:28">
      <c r="A7" s="12"/>
      <c r="B7" s="13"/>
      <c r="C7" s="13"/>
      <c r="D7" s="14"/>
      <c r="E7" s="14"/>
      <c r="F7" s="16" t="s">
        <v>58</v>
      </c>
      <c r="G7" s="16" t="s">
        <v>59</v>
      </c>
      <c r="H7" s="14"/>
      <c r="I7" s="16" t="s">
        <v>22</v>
      </c>
      <c r="J7" s="16" t="s">
        <v>60</v>
      </c>
      <c r="K7" s="16" t="s">
        <v>23</v>
      </c>
      <c r="L7" s="14"/>
      <c r="M7" s="16" t="s">
        <v>61</v>
      </c>
      <c r="N7" s="16" t="s">
        <v>62</v>
      </c>
      <c r="O7" s="16" t="s">
        <v>63</v>
      </c>
      <c r="P7" s="16" t="s">
        <v>24</v>
      </c>
      <c r="Q7" s="16" t="s">
        <v>64</v>
      </c>
      <c r="R7" s="14"/>
      <c r="S7" s="16" t="s">
        <v>65</v>
      </c>
      <c r="T7" s="16" t="s">
        <v>25</v>
      </c>
      <c r="U7" s="14"/>
      <c r="V7" s="16" t="s">
        <v>27</v>
      </c>
      <c r="W7" s="22"/>
      <c r="X7" s="22"/>
      <c r="Y7" s="22"/>
      <c r="Z7" s="22"/>
      <c r="AA7" s="22"/>
      <c r="AB7" s="22"/>
    </row>
    <row r="8" s="2" customFormat="1" ht="24" customHeight="1" spans="1:28">
      <c r="A8" s="17">
        <v>1</v>
      </c>
      <c r="B8" s="18" t="s">
        <v>66</v>
      </c>
      <c r="C8" s="19">
        <v>0.564</v>
      </c>
      <c r="D8" s="19">
        <v>0.313</v>
      </c>
      <c r="E8" s="19">
        <v>0.313</v>
      </c>
      <c r="F8" s="20">
        <v>0</v>
      </c>
      <c r="G8" s="20">
        <v>0.313</v>
      </c>
      <c r="H8" s="19">
        <v>0</v>
      </c>
      <c r="I8" s="20">
        <v>0</v>
      </c>
      <c r="J8" s="20">
        <v>0</v>
      </c>
      <c r="K8" s="20">
        <v>0</v>
      </c>
      <c r="L8" s="19">
        <v>0</v>
      </c>
      <c r="M8" s="20">
        <v>0</v>
      </c>
      <c r="N8" s="20">
        <v>0</v>
      </c>
      <c r="O8" s="20">
        <v>0</v>
      </c>
      <c r="P8" s="20">
        <v>0</v>
      </c>
      <c r="Q8" s="20">
        <v>0</v>
      </c>
      <c r="R8" s="19">
        <v>0.251</v>
      </c>
      <c r="S8" s="20">
        <v>0.251</v>
      </c>
      <c r="T8" s="20">
        <v>0</v>
      </c>
      <c r="U8" s="19">
        <v>0</v>
      </c>
      <c r="V8" s="20">
        <v>0</v>
      </c>
      <c r="W8" s="23">
        <f>D8*53200+R8*26600</f>
        <v>23328.2</v>
      </c>
      <c r="X8" s="23">
        <f>E8*1344</f>
        <v>420.672</v>
      </c>
      <c r="Y8" s="23">
        <f>I8*4500+J8*4800+K8*1800</f>
        <v>0</v>
      </c>
      <c r="Z8" s="23">
        <v>0</v>
      </c>
      <c r="AA8" s="23">
        <v>0</v>
      </c>
      <c r="AB8" s="23">
        <f>W8+X8+Y8+Z8-AA8</f>
        <v>23748.872</v>
      </c>
    </row>
    <row r="9" s="2" customFormat="1" ht="24" customHeight="1" spans="1:28">
      <c r="A9" s="17">
        <v>2</v>
      </c>
      <c r="B9" s="18" t="s">
        <v>67</v>
      </c>
      <c r="C9" s="19">
        <f>0.28+3.423</f>
        <v>3.703</v>
      </c>
      <c r="D9" s="19">
        <v>3.423</v>
      </c>
      <c r="E9" s="19">
        <v>0.34</v>
      </c>
      <c r="F9" s="20">
        <v>0</v>
      </c>
      <c r="G9" s="20">
        <v>0.34</v>
      </c>
      <c r="H9" s="19">
        <v>3.083</v>
      </c>
      <c r="I9" s="20">
        <v>1.964</v>
      </c>
      <c r="J9" s="20">
        <v>0</v>
      </c>
      <c r="K9" s="20">
        <v>1.119</v>
      </c>
      <c r="L9" s="19">
        <v>0</v>
      </c>
      <c r="M9" s="20">
        <v>0</v>
      </c>
      <c r="N9" s="20">
        <v>0</v>
      </c>
      <c r="O9" s="20">
        <v>0</v>
      </c>
      <c r="P9" s="20">
        <v>0</v>
      </c>
      <c r="Q9" s="20">
        <v>0</v>
      </c>
      <c r="R9" s="19">
        <v>0.28</v>
      </c>
      <c r="S9" s="20">
        <v>0.28</v>
      </c>
      <c r="T9" s="20">
        <v>0</v>
      </c>
      <c r="U9" s="19">
        <v>0</v>
      </c>
      <c r="V9" s="20">
        <v>0</v>
      </c>
      <c r="W9" s="23">
        <f t="shared" ref="W9:W40" si="0">D9*53200+R9*26600</f>
        <v>189551.6</v>
      </c>
      <c r="X9" s="23">
        <f t="shared" ref="X9:X40" si="1">E9*1344</f>
        <v>456.96</v>
      </c>
      <c r="Y9" s="23">
        <f t="shared" ref="Y9:Y40" si="2">I9*4500+J9*4800+K9*1800</f>
        <v>10852.2</v>
      </c>
      <c r="Z9" s="23">
        <v>0</v>
      </c>
      <c r="AA9" s="23">
        <v>0</v>
      </c>
      <c r="AB9" s="23">
        <f t="shared" ref="AB9:AB40" si="3">W9+X9+Y9+Z9-AA9</f>
        <v>200860.76</v>
      </c>
    </row>
    <row r="10" s="2" customFormat="1" ht="24" customHeight="1" spans="1:28">
      <c r="A10" s="17">
        <v>3</v>
      </c>
      <c r="B10" s="18" t="s">
        <v>68</v>
      </c>
      <c r="C10" s="19">
        <v>2.434</v>
      </c>
      <c r="D10" s="19">
        <v>2.051</v>
      </c>
      <c r="E10" s="19">
        <v>2.051</v>
      </c>
      <c r="F10" s="20">
        <v>0.828</v>
      </c>
      <c r="G10" s="20">
        <v>1.223</v>
      </c>
      <c r="H10" s="19">
        <v>0</v>
      </c>
      <c r="I10" s="20">
        <v>0</v>
      </c>
      <c r="J10" s="20">
        <v>0</v>
      </c>
      <c r="K10" s="20">
        <v>0</v>
      </c>
      <c r="L10" s="19">
        <v>0</v>
      </c>
      <c r="M10" s="20">
        <v>0</v>
      </c>
      <c r="N10" s="20">
        <v>0</v>
      </c>
      <c r="O10" s="20">
        <v>0</v>
      </c>
      <c r="P10" s="20">
        <v>0</v>
      </c>
      <c r="Q10" s="20">
        <v>0</v>
      </c>
      <c r="R10" s="19">
        <v>0.383</v>
      </c>
      <c r="S10" s="20">
        <v>0.383</v>
      </c>
      <c r="T10" s="20">
        <v>0</v>
      </c>
      <c r="U10" s="19">
        <v>0</v>
      </c>
      <c r="V10" s="20">
        <v>0</v>
      </c>
      <c r="W10" s="23">
        <f t="shared" si="0"/>
        <v>119301</v>
      </c>
      <c r="X10" s="23">
        <f t="shared" si="1"/>
        <v>2756.544</v>
      </c>
      <c r="Y10" s="23">
        <f t="shared" si="2"/>
        <v>0</v>
      </c>
      <c r="Z10" s="23">
        <v>3280</v>
      </c>
      <c r="AA10" s="23">
        <v>0</v>
      </c>
      <c r="AB10" s="23">
        <f t="shared" si="3"/>
        <v>125337.544</v>
      </c>
    </row>
    <row r="11" s="2" customFormat="1" ht="24" customHeight="1" spans="1:28">
      <c r="A11" s="17">
        <v>4</v>
      </c>
      <c r="B11" s="18" t="s">
        <v>69</v>
      </c>
      <c r="C11" s="19">
        <v>0.191</v>
      </c>
      <c r="D11" s="19">
        <v>0.191</v>
      </c>
      <c r="E11" s="19">
        <v>0.191</v>
      </c>
      <c r="F11" s="20">
        <v>0.191</v>
      </c>
      <c r="G11" s="20">
        <v>0</v>
      </c>
      <c r="H11" s="19">
        <v>0</v>
      </c>
      <c r="I11" s="20">
        <v>0</v>
      </c>
      <c r="J11" s="20">
        <v>0</v>
      </c>
      <c r="K11" s="20">
        <v>0</v>
      </c>
      <c r="L11" s="19">
        <v>0</v>
      </c>
      <c r="M11" s="20">
        <v>0</v>
      </c>
      <c r="N11" s="20">
        <v>0</v>
      </c>
      <c r="O11" s="20">
        <v>0</v>
      </c>
      <c r="P11" s="20">
        <v>0</v>
      </c>
      <c r="Q11" s="20">
        <v>0</v>
      </c>
      <c r="R11" s="19">
        <v>0</v>
      </c>
      <c r="S11" s="20">
        <v>0</v>
      </c>
      <c r="T11" s="20">
        <v>0</v>
      </c>
      <c r="U11" s="19">
        <v>0</v>
      </c>
      <c r="V11" s="20">
        <v>0</v>
      </c>
      <c r="W11" s="23">
        <f t="shared" si="0"/>
        <v>10161.2</v>
      </c>
      <c r="X11" s="23">
        <f t="shared" si="1"/>
        <v>256.704</v>
      </c>
      <c r="Y11" s="23">
        <f t="shared" si="2"/>
        <v>0</v>
      </c>
      <c r="Z11" s="23">
        <v>0</v>
      </c>
      <c r="AA11" s="23">
        <v>0</v>
      </c>
      <c r="AB11" s="23">
        <f t="shared" si="3"/>
        <v>10417.904</v>
      </c>
    </row>
    <row r="12" s="2" customFormat="1" ht="24" customHeight="1" spans="1:28">
      <c r="A12" s="17">
        <v>5</v>
      </c>
      <c r="B12" s="18" t="s">
        <v>70</v>
      </c>
      <c r="C12" s="19">
        <v>10.728</v>
      </c>
      <c r="D12" s="19">
        <v>10.728</v>
      </c>
      <c r="E12" s="19">
        <v>5.108</v>
      </c>
      <c r="F12" s="20">
        <v>0.801</v>
      </c>
      <c r="G12" s="20">
        <v>4.307</v>
      </c>
      <c r="H12" s="19">
        <v>5.62</v>
      </c>
      <c r="I12" s="20">
        <v>2.574</v>
      </c>
      <c r="J12" s="20">
        <v>0</v>
      </c>
      <c r="K12" s="20">
        <v>3.046</v>
      </c>
      <c r="L12" s="19">
        <v>0</v>
      </c>
      <c r="M12" s="20">
        <v>0</v>
      </c>
      <c r="N12" s="20">
        <v>0</v>
      </c>
      <c r="O12" s="20">
        <v>0</v>
      </c>
      <c r="P12" s="20">
        <v>0</v>
      </c>
      <c r="Q12" s="20">
        <v>0</v>
      </c>
      <c r="R12" s="19">
        <v>0</v>
      </c>
      <c r="S12" s="20">
        <v>0</v>
      </c>
      <c r="T12" s="20">
        <v>0</v>
      </c>
      <c r="U12" s="19">
        <v>0</v>
      </c>
      <c r="V12" s="20">
        <v>0</v>
      </c>
      <c r="W12" s="23">
        <f t="shared" si="0"/>
        <v>570729.6</v>
      </c>
      <c r="X12" s="23">
        <f t="shared" si="1"/>
        <v>6865.152</v>
      </c>
      <c r="Y12" s="23">
        <f t="shared" si="2"/>
        <v>17065.8</v>
      </c>
      <c r="Z12" s="23">
        <v>1710</v>
      </c>
      <c r="AA12" s="23">
        <v>0</v>
      </c>
      <c r="AB12" s="23">
        <f t="shared" si="3"/>
        <v>596370.552</v>
      </c>
    </row>
    <row r="13" s="2" customFormat="1" ht="24" customHeight="1" spans="1:28">
      <c r="A13" s="17">
        <v>6</v>
      </c>
      <c r="B13" s="18" t="s">
        <v>71</v>
      </c>
      <c r="C13" s="19">
        <v>2.952</v>
      </c>
      <c r="D13" s="19">
        <v>2.592</v>
      </c>
      <c r="E13" s="19">
        <v>1.926</v>
      </c>
      <c r="F13" s="20">
        <v>1.412</v>
      </c>
      <c r="G13" s="20">
        <v>0.514</v>
      </c>
      <c r="H13" s="19">
        <v>0.666</v>
      </c>
      <c r="I13" s="20">
        <v>0.166</v>
      </c>
      <c r="J13" s="20">
        <v>0</v>
      </c>
      <c r="K13" s="20">
        <v>0.5</v>
      </c>
      <c r="L13" s="19">
        <v>0</v>
      </c>
      <c r="M13" s="20">
        <v>0</v>
      </c>
      <c r="N13" s="20">
        <v>0</v>
      </c>
      <c r="O13" s="20">
        <v>0</v>
      </c>
      <c r="P13" s="20">
        <v>0</v>
      </c>
      <c r="Q13" s="20">
        <v>0</v>
      </c>
      <c r="R13" s="19">
        <v>0.36</v>
      </c>
      <c r="S13" s="20">
        <v>0.36</v>
      </c>
      <c r="T13" s="20">
        <v>0</v>
      </c>
      <c r="U13" s="19">
        <v>0</v>
      </c>
      <c r="V13" s="20">
        <v>0</v>
      </c>
      <c r="W13" s="23">
        <f t="shared" si="0"/>
        <v>147470.4</v>
      </c>
      <c r="X13" s="23">
        <f t="shared" si="1"/>
        <v>2588.544</v>
      </c>
      <c r="Y13" s="23">
        <f t="shared" si="2"/>
        <v>1647</v>
      </c>
      <c r="Z13" s="23">
        <v>4355</v>
      </c>
      <c r="AA13" s="23">
        <v>584.45</v>
      </c>
      <c r="AB13" s="23">
        <f t="shared" si="3"/>
        <v>155476.494</v>
      </c>
    </row>
    <row r="14" s="2" customFormat="1" ht="24" customHeight="1" spans="1:28">
      <c r="A14" s="17">
        <v>7</v>
      </c>
      <c r="B14" s="18" t="s">
        <v>72</v>
      </c>
      <c r="C14" s="19">
        <v>6.26</v>
      </c>
      <c r="D14" s="19">
        <v>6.26</v>
      </c>
      <c r="E14" s="19">
        <v>1.044</v>
      </c>
      <c r="F14" s="20">
        <v>0.203</v>
      </c>
      <c r="G14" s="20">
        <v>0.841</v>
      </c>
      <c r="H14" s="19">
        <v>5.002</v>
      </c>
      <c r="I14" s="20">
        <v>4.008</v>
      </c>
      <c r="J14" s="20">
        <v>0</v>
      </c>
      <c r="K14" s="20">
        <v>0.994</v>
      </c>
      <c r="L14" s="19">
        <v>0.214</v>
      </c>
      <c r="M14" s="20">
        <v>0.214</v>
      </c>
      <c r="N14" s="20">
        <v>0</v>
      </c>
      <c r="O14" s="20">
        <v>0</v>
      </c>
      <c r="P14" s="20">
        <v>0</v>
      </c>
      <c r="Q14" s="20">
        <v>0</v>
      </c>
      <c r="R14" s="19">
        <v>0</v>
      </c>
      <c r="S14" s="20">
        <v>0</v>
      </c>
      <c r="T14" s="20">
        <v>0</v>
      </c>
      <c r="U14" s="19">
        <v>0</v>
      </c>
      <c r="V14" s="20">
        <v>0</v>
      </c>
      <c r="W14" s="23">
        <f t="shared" si="0"/>
        <v>333032</v>
      </c>
      <c r="X14" s="23">
        <f t="shared" si="1"/>
        <v>1403.136</v>
      </c>
      <c r="Y14" s="23">
        <f t="shared" si="2"/>
        <v>19825.2</v>
      </c>
      <c r="Z14" s="23">
        <v>1385</v>
      </c>
      <c r="AA14" s="23">
        <v>0</v>
      </c>
      <c r="AB14" s="23">
        <f t="shared" si="3"/>
        <v>355645.336</v>
      </c>
    </row>
    <row r="15" s="2" customFormat="1" ht="24" customHeight="1" spans="1:28">
      <c r="A15" s="17">
        <v>8</v>
      </c>
      <c r="B15" s="18" t="s">
        <v>73</v>
      </c>
      <c r="C15" s="19">
        <v>1.895</v>
      </c>
      <c r="D15" s="19">
        <v>1.895</v>
      </c>
      <c r="E15" s="19">
        <v>0.482</v>
      </c>
      <c r="F15" s="20">
        <v>0</v>
      </c>
      <c r="G15" s="20">
        <v>0.482</v>
      </c>
      <c r="H15" s="19">
        <v>1.243</v>
      </c>
      <c r="I15" s="20">
        <v>1.243</v>
      </c>
      <c r="J15" s="20">
        <v>0</v>
      </c>
      <c r="K15" s="20">
        <v>0</v>
      </c>
      <c r="L15" s="19">
        <v>0.17</v>
      </c>
      <c r="M15" s="20">
        <v>0.17</v>
      </c>
      <c r="N15" s="20">
        <v>0</v>
      </c>
      <c r="O15" s="20">
        <v>0</v>
      </c>
      <c r="P15" s="20">
        <v>0</v>
      </c>
      <c r="Q15" s="20">
        <v>0</v>
      </c>
      <c r="R15" s="19">
        <v>0</v>
      </c>
      <c r="S15" s="20">
        <v>0</v>
      </c>
      <c r="T15" s="20">
        <v>0</v>
      </c>
      <c r="U15" s="19">
        <v>0</v>
      </c>
      <c r="V15" s="20">
        <v>0</v>
      </c>
      <c r="W15" s="23">
        <f t="shared" si="0"/>
        <v>100814</v>
      </c>
      <c r="X15" s="23">
        <f t="shared" si="1"/>
        <v>647.808</v>
      </c>
      <c r="Y15" s="23">
        <f t="shared" si="2"/>
        <v>5593.5</v>
      </c>
      <c r="Z15" s="23">
        <v>0</v>
      </c>
      <c r="AA15" s="23">
        <v>0</v>
      </c>
      <c r="AB15" s="23">
        <f t="shared" si="3"/>
        <v>107055.308</v>
      </c>
    </row>
    <row r="16" s="2" customFormat="1" ht="24" customHeight="1" spans="1:28">
      <c r="A16" s="17">
        <v>9</v>
      </c>
      <c r="B16" s="18" t="s">
        <v>74</v>
      </c>
      <c r="C16" s="19">
        <v>8.176</v>
      </c>
      <c r="D16" s="19">
        <v>7.379</v>
      </c>
      <c r="E16" s="19">
        <v>2.224</v>
      </c>
      <c r="F16" s="20">
        <v>0</v>
      </c>
      <c r="G16" s="20">
        <v>2.224</v>
      </c>
      <c r="H16" s="19">
        <v>5.155</v>
      </c>
      <c r="I16" s="20">
        <v>4.221</v>
      </c>
      <c r="J16" s="20">
        <v>0</v>
      </c>
      <c r="K16" s="20">
        <v>0.934</v>
      </c>
      <c r="L16" s="19">
        <v>0</v>
      </c>
      <c r="M16" s="20">
        <v>0</v>
      </c>
      <c r="N16" s="20">
        <v>0</v>
      </c>
      <c r="O16" s="20">
        <v>0</v>
      </c>
      <c r="P16" s="20">
        <v>0</v>
      </c>
      <c r="Q16" s="20">
        <v>0</v>
      </c>
      <c r="R16" s="19">
        <v>0.797</v>
      </c>
      <c r="S16" s="20">
        <v>0.797</v>
      </c>
      <c r="T16" s="20">
        <v>0</v>
      </c>
      <c r="U16" s="19">
        <v>0</v>
      </c>
      <c r="V16" s="20">
        <v>0</v>
      </c>
      <c r="W16" s="23">
        <f t="shared" si="0"/>
        <v>413763</v>
      </c>
      <c r="X16" s="23">
        <f t="shared" si="1"/>
        <v>2989.056</v>
      </c>
      <c r="Y16" s="23">
        <f t="shared" si="2"/>
        <v>20675.7</v>
      </c>
      <c r="Z16" s="23">
        <v>13150</v>
      </c>
      <c r="AA16" s="23">
        <v>431.42</v>
      </c>
      <c r="AB16" s="23">
        <f t="shared" si="3"/>
        <v>450146.336</v>
      </c>
    </row>
    <row r="17" s="2" customFormat="1" ht="24" customHeight="1" spans="1:28">
      <c r="A17" s="17">
        <v>10</v>
      </c>
      <c r="B17" s="18" t="s">
        <v>75</v>
      </c>
      <c r="C17" s="19">
        <v>10.947</v>
      </c>
      <c r="D17" s="19">
        <v>10.561</v>
      </c>
      <c r="E17" s="19">
        <v>3.682</v>
      </c>
      <c r="F17" s="20">
        <v>0.3</v>
      </c>
      <c r="G17" s="20">
        <v>3.382</v>
      </c>
      <c r="H17" s="19">
        <v>6.558</v>
      </c>
      <c r="I17" s="20">
        <v>6.173</v>
      </c>
      <c r="J17" s="20">
        <v>0.385</v>
      </c>
      <c r="K17" s="20">
        <v>0</v>
      </c>
      <c r="L17" s="19">
        <v>0.321</v>
      </c>
      <c r="M17" s="20">
        <v>0.081</v>
      </c>
      <c r="N17" s="20">
        <v>0.24</v>
      </c>
      <c r="O17" s="20">
        <v>0</v>
      </c>
      <c r="P17" s="20">
        <v>0</v>
      </c>
      <c r="Q17" s="20">
        <v>0</v>
      </c>
      <c r="R17" s="19">
        <v>0.386</v>
      </c>
      <c r="S17" s="20">
        <v>0.386</v>
      </c>
      <c r="T17" s="20">
        <v>0</v>
      </c>
      <c r="U17" s="19">
        <v>0</v>
      </c>
      <c r="V17" s="20">
        <v>0</v>
      </c>
      <c r="W17" s="23">
        <f t="shared" si="0"/>
        <v>572112.8</v>
      </c>
      <c r="X17" s="23">
        <f t="shared" si="1"/>
        <v>4948.608</v>
      </c>
      <c r="Y17" s="23">
        <f t="shared" si="2"/>
        <v>29626.5</v>
      </c>
      <c r="Z17" s="23">
        <v>33842</v>
      </c>
      <c r="AA17" s="23">
        <v>0</v>
      </c>
      <c r="AB17" s="23">
        <f t="shared" si="3"/>
        <v>640529.908</v>
      </c>
    </row>
    <row r="18" s="2" customFormat="1" ht="24" customHeight="1" spans="1:28">
      <c r="A18" s="17">
        <v>11</v>
      </c>
      <c r="B18" s="18" t="s">
        <v>76</v>
      </c>
      <c r="C18" s="19">
        <v>9.011</v>
      </c>
      <c r="D18" s="19">
        <v>8.841</v>
      </c>
      <c r="E18" s="19">
        <v>4.275</v>
      </c>
      <c r="F18" s="20">
        <v>1.115</v>
      </c>
      <c r="G18" s="20">
        <v>3.16</v>
      </c>
      <c r="H18" s="19">
        <v>4.487</v>
      </c>
      <c r="I18" s="20">
        <v>3.902</v>
      </c>
      <c r="J18" s="20">
        <v>0</v>
      </c>
      <c r="K18" s="20">
        <v>0.585</v>
      </c>
      <c r="L18" s="19">
        <v>0.079</v>
      </c>
      <c r="M18" s="20">
        <v>0.079</v>
      </c>
      <c r="N18" s="20">
        <v>0</v>
      </c>
      <c r="O18" s="20">
        <v>0</v>
      </c>
      <c r="P18" s="20">
        <v>0</v>
      </c>
      <c r="Q18" s="20">
        <v>0</v>
      </c>
      <c r="R18" s="19">
        <v>0.17</v>
      </c>
      <c r="S18" s="20">
        <v>0.17</v>
      </c>
      <c r="T18" s="20">
        <v>0</v>
      </c>
      <c r="U18" s="19">
        <v>0</v>
      </c>
      <c r="V18" s="20">
        <v>0</v>
      </c>
      <c r="W18" s="23">
        <f t="shared" si="0"/>
        <v>474863.2</v>
      </c>
      <c r="X18" s="23">
        <f t="shared" si="1"/>
        <v>5745.6</v>
      </c>
      <c r="Y18" s="23">
        <f t="shared" si="2"/>
        <v>18612</v>
      </c>
      <c r="Z18" s="23">
        <v>4351</v>
      </c>
      <c r="AA18" s="23">
        <v>0</v>
      </c>
      <c r="AB18" s="23">
        <f t="shared" si="3"/>
        <v>503571.8</v>
      </c>
    </row>
    <row r="19" s="2" customFormat="1" ht="24" customHeight="1" spans="1:28">
      <c r="A19" s="17">
        <v>12</v>
      </c>
      <c r="B19" s="18" t="s">
        <v>77</v>
      </c>
      <c r="C19" s="19">
        <v>0.76</v>
      </c>
      <c r="D19" s="19">
        <v>0.708</v>
      </c>
      <c r="E19" s="19">
        <v>0.708</v>
      </c>
      <c r="F19" s="20">
        <v>0.708</v>
      </c>
      <c r="G19" s="20">
        <v>0</v>
      </c>
      <c r="H19" s="19">
        <v>0</v>
      </c>
      <c r="I19" s="20">
        <v>0</v>
      </c>
      <c r="J19" s="20">
        <v>0</v>
      </c>
      <c r="K19" s="20">
        <v>0</v>
      </c>
      <c r="L19" s="19">
        <v>0</v>
      </c>
      <c r="M19" s="20">
        <v>0</v>
      </c>
      <c r="N19" s="20">
        <v>0</v>
      </c>
      <c r="O19" s="20">
        <v>0</v>
      </c>
      <c r="P19" s="20">
        <v>0</v>
      </c>
      <c r="Q19" s="20">
        <v>0</v>
      </c>
      <c r="R19" s="19">
        <v>0.052</v>
      </c>
      <c r="S19" s="20">
        <v>0.052</v>
      </c>
      <c r="T19" s="20">
        <v>0</v>
      </c>
      <c r="U19" s="19">
        <v>0</v>
      </c>
      <c r="V19" s="20">
        <v>0</v>
      </c>
      <c r="W19" s="23">
        <f t="shared" si="0"/>
        <v>39048.8</v>
      </c>
      <c r="X19" s="23">
        <f t="shared" si="1"/>
        <v>951.552</v>
      </c>
      <c r="Y19" s="23">
        <f t="shared" si="2"/>
        <v>0</v>
      </c>
      <c r="Z19" s="23">
        <v>0</v>
      </c>
      <c r="AA19" s="23">
        <v>0</v>
      </c>
      <c r="AB19" s="23">
        <f t="shared" si="3"/>
        <v>40000.352</v>
      </c>
    </row>
    <row r="20" s="2" customFormat="1" ht="24" customHeight="1" spans="1:28">
      <c r="A20" s="17">
        <v>13</v>
      </c>
      <c r="B20" s="18" t="s">
        <v>78</v>
      </c>
      <c r="C20" s="19">
        <v>10.177</v>
      </c>
      <c r="D20" s="19">
        <v>9.407</v>
      </c>
      <c r="E20" s="19">
        <v>2.808</v>
      </c>
      <c r="F20" s="20">
        <v>0.998</v>
      </c>
      <c r="G20" s="20">
        <v>1.81</v>
      </c>
      <c r="H20" s="19">
        <v>6.527</v>
      </c>
      <c r="I20" s="20">
        <v>4.644</v>
      </c>
      <c r="J20" s="20">
        <v>0</v>
      </c>
      <c r="K20" s="20">
        <v>1.883</v>
      </c>
      <c r="L20" s="19">
        <v>0.072</v>
      </c>
      <c r="M20" s="20">
        <v>0.072</v>
      </c>
      <c r="N20" s="20">
        <v>0</v>
      </c>
      <c r="O20" s="20">
        <v>0</v>
      </c>
      <c r="P20" s="20">
        <v>0</v>
      </c>
      <c r="Q20" s="20">
        <v>0</v>
      </c>
      <c r="R20" s="19">
        <v>0.77</v>
      </c>
      <c r="S20" s="20">
        <v>0.77</v>
      </c>
      <c r="T20" s="20">
        <v>0</v>
      </c>
      <c r="U20" s="19">
        <v>0</v>
      </c>
      <c r="V20" s="20">
        <v>0</v>
      </c>
      <c r="W20" s="23">
        <f t="shared" si="0"/>
        <v>520934.4</v>
      </c>
      <c r="X20" s="23">
        <f t="shared" si="1"/>
        <v>3773.952</v>
      </c>
      <c r="Y20" s="23">
        <f t="shared" si="2"/>
        <v>24287.4</v>
      </c>
      <c r="Z20" s="23">
        <v>21956</v>
      </c>
      <c r="AA20" s="23">
        <v>0</v>
      </c>
      <c r="AB20" s="23">
        <f t="shared" si="3"/>
        <v>570951.752</v>
      </c>
    </row>
    <row r="21" s="2" customFormat="1" ht="24" customHeight="1" spans="1:28">
      <c r="A21" s="17">
        <v>14</v>
      </c>
      <c r="B21" s="18" t="s">
        <v>41</v>
      </c>
      <c r="C21" s="19">
        <v>30.316</v>
      </c>
      <c r="D21" s="19">
        <v>28.227</v>
      </c>
      <c r="E21" s="19">
        <v>0</v>
      </c>
      <c r="F21" s="20">
        <v>0</v>
      </c>
      <c r="G21" s="20">
        <v>0</v>
      </c>
      <c r="H21" s="19">
        <v>8.121</v>
      </c>
      <c r="I21" s="20">
        <v>7.279</v>
      </c>
      <c r="J21" s="20">
        <v>0</v>
      </c>
      <c r="K21" s="20">
        <v>0.842</v>
      </c>
      <c r="L21" s="19">
        <v>20.106</v>
      </c>
      <c r="M21" s="20">
        <v>6.293</v>
      </c>
      <c r="N21" s="20">
        <v>0</v>
      </c>
      <c r="O21" s="20">
        <v>13.486</v>
      </c>
      <c r="P21" s="20">
        <v>0</v>
      </c>
      <c r="Q21" s="20">
        <v>0.327</v>
      </c>
      <c r="R21" s="19">
        <v>0.024</v>
      </c>
      <c r="S21" s="20">
        <v>0.024</v>
      </c>
      <c r="T21" s="20">
        <v>0</v>
      </c>
      <c r="U21" s="19">
        <v>2.065</v>
      </c>
      <c r="V21" s="20">
        <v>2.065</v>
      </c>
      <c r="W21" s="23">
        <f t="shared" si="0"/>
        <v>1502314.8</v>
      </c>
      <c r="X21" s="23">
        <f t="shared" si="1"/>
        <v>0</v>
      </c>
      <c r="Y21" s="23">
        <f t="shared" si="2"/>
        <v>34271.1</v>
      </c>
      <c r="Z21" s="23">
        <v>0</v>
      </c>
      <c r="AA21" s="23">
        <v>0</v>
      </c>
      <c r="AB21" s="23">
        <f t="shared" si="3"/>
        <v>1536585.9</v>
      </c>
    </row>
    <row r="22" s="2" customFormat="1" ht="24" customHeight="1" spans="1:28">
      <c r="A22" s="17">
        <v>15</v>
      </c>
      <c r="B22" s="18" t="s">
        <v>79</v>
      </c>
      <c r="C22" s="19">
        <v>9.728</v>
      </c>
      <c r="D22" s="19">
        <v>9.728</v>
      </c>
      <c r="E22" s="19">
        <v>1.588</v>
      </c>
      <c r="F22" s="20">
        <v>0.975</v>
      </c>
      <c r="G22" s="20">
        <v>0.613</v>
      </c>
      <c r="H22" s="19">
        <v>8.14</v>
      </c>
      <c r="I22" s="20">
        <v>0</v>
      </c>
      <c r="J22" s="20">
        <v>0</v>
      </c>
      <c r="K22" s="20">
        <v>8.14</v>
      </c>
      <c r="L22" s="19">
        <v>0</v>
      </c>
      <c r="M22" s="20">
        <v>0</v>
      </c>
      <c r="N22" s="20">
        <v>0</v>
      </c>
      <c r="O22" s="20">
        <v>0</v>
      </c>
      <c r="P22" s="20">
        <v>0</v>
      </c>
      <c r="Q22" s="20">
        <v>0</v>
      </c>
      <c r="R22" s="19">
        <v>0</v>
      </c>
      <c r="S22" s="20">
        <v>0</v>
      </c>
      <c r="T22" s="20">
        <v>0</v>
      </c>
      <c r="U22" s="19">
        <v>0</v>
      </c>
      <c r="V22" s="20">
        <v>0</v>
      </c>
      <c r="W22" s="23">
        <f t="shared" si="0"/>
        <v>517529.6</v>
      </c>
      <c r="X22" s="23">
        <f t="shared" si="1"/>
        <v>2134.272</v>
      </c>
      <c r="Y22" s="23">
        <f t="shared" si="2"/>
        <v>14652</v>
      </c>
      <c r="Z22" s="23">
        <v>0</v>
      </c>
      <c r="AA22" s="23">
        <v>0</v>
      </c>
      <c r="AB22" s="23">
        <f t="shared" si="3"/>
        <v>534315.872</v>
      </c>
    </row>
    <row r="23" s="2" customFormat="1" ht="24" customHeight="1" spans="1:28">
      <c r="A23" s="17">
        <v>16</v>
      </c>
      <c r="B23" s="18" t="s">
        <v>80</v>
      </c>
      <c r="C23" s="19">
        <v>1.208</v>
      </c>
      <c r="D23" s="19">
        <v>0.687</v>
      </c>
      <c r="E23" s="19">
        <v>0.64</v>
      </c>
      <c r="F23" s="20">
        <v>0</v>
      </c>
      <c r="G23" s="20">
        <v>0.64</v>
      </c>
      <c r="H23" s="19">
        <v>0</v>
      </c>
      <c r="I23" s="20">
        <v>0</v>
      </c>
      <c r="J23" s="20">
        <v>0</v>
      </c>
      <c r="K23" s="20">
        <v>0</v>
      </c>
      <c r="L23" s="19">
        <v>0.047</v>
      </c>
      <c r="M23" s="20">
        <v>0.047</v>
      </c>
      <c r="N23" s="20">
        <v>0</v>
      </c>
      <c r="O23" s="20">
        <v>0</v>
      </c>
      <c r="P23" s="20">
        <v>0</v>
      </c>
      <c r="Q23" s="20">
        <v>0</v>
      </c>
      <c r="R23" s="19">
        <v>0.521</v>
      </c>
      <c r="S23" s="20">
        <v>0.521</v>
      </c>
      <c r="T23" s="20">
        <v>0</v>
      </c>
      <c r="U23" s="19">
        <v>0</v>
      </c>
      <c r="V23" s="20">
        <v>0</v>
      </c>
      <c r="W23" s="23">
        <f t="shared" si="0"/>
        <v>50407</v>
      </c>
      <c r="X23" s="23">
        <f t="shared" si="1"/>
        <v>860.16</v>
      </c>
      <c r="Y23" s="23">
        <f t="shared" si="2"/>
        <v>0</v>
      </c>
      <c r="Z23" s="23">
        <v>3440</v>
      </c>
      <c r="AA23" s="23">
        <v>0</v>
      </c>
      <c r="AB23" s="23">
        <f t="shared" si="3"/>
        <v>54707.16</v>
      </c>
    </row>
    <row r="24" s="2" customFormat="1" ht="24" customHeight="1" spans="1:28">
      <c r="A24" s="17">
        <v>17</v>
      </c>
      <c r="B24" s="18" t="s">
        <v>81</v>
      </c>
      <c r="C24" s="19">
        <v>1.355</v>
      </c>
      <c r="D24" s="19">
        <v>1.355</v>
      </c>
      <c r="E24" s="19">
        <v>0</v>
      </c>
      <c r="F24" s="20">
        <v>0</v>
      </c>
      <c r="G24" s="20">
        <v>0</v>
      </c>
      <c r="H24" s="19">
        <v>1.355</v>
      </c>
      <c r="I24" s="20">
        <v>1.355</v>
      </c>
      <c r="J24" s="20">
        <v>0</v>
      </c>
      <c r="K24" s="20">
        <v>0</v>
      </c>
      <c r="L24" s="19">
        <v>0</v>
      </c>
      <c r="M24" s="20">
        <v>0</v>
      </c>
      <c r="N24" s="20">
        <v>0</v>
      </c>
      <c r="O24" s="20">
        <v>0</v>
      </c>
      <c r="P24" s="20">
        <v>0</v>
      </c>
      <c r="Q24" s="20">
        <v>0</v>
      </c>
      <c r="R24" s="19">
        <v>0</v>
      </c>
      <c r="S24" s="20">
        <v>0</v>
      </c>
      <c r="T24" s="20">
        <v>0</v>
      </c>
      <c r="U24" s="19">
        <v>0</v>
      </c>
      <c r="V24" s="20">
        <v>0</v>
      </c>
      <c r="W24" s="23">
        <f t="shared" si="0"/>
        <v>72086</v>
      </c>
      <c r="X24" s="23">
        <f t="shared" si="1"/>
        <v>0</v>
      </c>
      <c r="Y24" s="23">
        <f t="shared" si="2"/>
        <v>6097.5</v>
      </c>
      <c r="Z24" s="23">
        <v>0</v>
      </c>
      <c r="AA24" s="23">
        <v>0</v>
      </c>
      <c r="AB24" s="23">
        <f t="shared" si="3"/>
        <v>78183.5</v>
      </c>
    </row>
    <row r="25" s="2" customFormat="1" ht="24" customHeight="1" spans="1:28">
      <c r="A25" s="17">
        <v>18</v>
      </c>
      <c r="B25" s="18" t="s">
        <v>82</v>
      </c>
      <c r="C25" s="19">
        <v>12.326</v>
      </c>
      <c r="D25" s="19">
        <v>11.968</v>
      </c>
      <c r="E25" s="19">
        <v>6.294</v>
      </c>
      <c r="F25" s="20">
        <v>1.762</v>
      </c>
      <c r="G25" s="20">
        <v>4.532</v>
      </c>
      <c r="H25" s="19">
        <v>5.674</v>
      </c>
      <c r="I25" s="20">
        <v>4.576</v>
      </c>
      <c r="J25" s="20">
        <v>0</v>
      </c>
      <c r="K25" s="20">
        <v>1.098</v>
      </c>
      <c r="L25" s="19">
        <v>0</v>
      </c>
      <c r="M25" s="20">
        <v>0</v>
      </c>
      <c r="N25" s="20">
        <v>0</v>
      </c>
      <c r="O25" s="20">
        <v>0</v>
      </c>
      <c r="P25" s="20">
        <v>0</v>
      </c>
      <c r="Q25" s="20">
        <v>0</v>
      </c>
      <c r="R25" s="19">
        <v>0.358</v>
      </c>
      <c r="S25" s="20">
        <v>0.358</v>
      </c>
      <c r="T25" s="20">
        <v>0</v>
      </c>
      <c r="U25" s="19">
        <v>0</v>
      </c>
      <c r="V25" s="20">
        <v>0</v>
      </c>
      <c r="W25" s="23">
        <f t="shared" si="0"/>
        <v>646220.4</v>
      </c>
      <c r="X25" s="23">
        <f t="shared" si="1"/>
        <v>8459.136</v>
      </c>
      <c r="Y25" s="23">
        <f t="shared" si="2"/>
        <v>22568.4</v>
      </c>
      <c r="Z25" s="23">
        <v>5100</v>
      </c>
      <c r="AA25" s="23">
        <v>0</v>
      </c>
      <c r="AB25" s="23">
        <f t="shared" si="3"/>
        <v>682347.936</v>
      </c>
    </row>
    <row r="26" s="2" customFormat="1" ht="24" customHeight="1" spans="1:28">
      <c r="A26" s="17">
        <v>19</v>
      </c>
      <c r="B26" s="18" t="s">
        <v>83</v>
      </c>
      <c r="C26" s="19">
        <v>5.602</v>
      </c>
      <c r="D26" s="19">
        <v>5.209</v>
      </c>
      <c r="E26" s="19">
        <v>2.038</v>
      </c>
      <c r="F26" s="20">
        <v>0.339</v>
      </c>
      <c r="G26" s="20">
        <v>1.699</v>
      </c>
      <c r="H26" s="19">
        <v>3.171</v>
      </c>
      <c r="I26" s="20">
        <v>1.285</v>
      </c>
      <c r="J26" s="20">
        <v>0</v>
      </c>
      <c r="K26" s="20">
        <v>1.886</v>
      </c>
      <c r="L26" s="19">
        <v>0</v>
      </c>
      <c r="M26" s="20">
        <v>0</v>
      </c>
      <c r="N26" s="20">
        <v>0</v>
      </c>
      <c r="O26" s="20">
        <v>0</v>
      </c>
      <c r="P26" s="20">
        <v>0</v>
      </c>
      <c r="Q26" s="20">
        <v>0</v>
      </c>
      <c r="R26" s="19">
        <v>0.393</v>
      </c>
      <c r="S26" s="20">
        <v>0.393</v>
      </c>
      <c r="T26" s="20">
        <v>0</v>
      </c>
      <c r="U26" s="19">
        <v>0</v>
      </c>
      <c r="V26" s="20">
        <v>0</v>
      </c>
      <c r="W26" s="23">
        <f t="shared" si="0"/>
        <v>287572.6</v>
      </c>
      <c r="X26" s="23">
        <f t="shared" si="1"/>
        <v>2739.072</v>
      </c>
      <c r="Y26" s="23">
        <f t="shared" si="2"/>
        <v>9177.3</v>
      </c>
      <c r="Z26" s="23">
        <v>16160</v>
      </c>
      <c r="AA26" s="23">
        <v>0</v>
      </c>
      <c r="AB26" s="23">
        <f t="shared" si="3"/>
        <v>315648.972</v>
      </c>
    </row>
    <row r="27" s="2" customFormat="1" ht="24" customHeight="1" spans="1:28">
      <c r="A27" s="17">
        <v>20</v>
      </c>
      <c r="B27" s="18" t="s">
        <v>84</v>
      </c>
      <c r="C27" s="19">
        <v>5.168</v>
      </c>
      <c r="D27" s="19">
        <v>5.168</v>
      </c>
      <c r="E27" s="19">
        <v>4.073</v>
      </c>
      <c r="F27" s="20">
        <v>1.406</v>
      </c>
      <c r="G27" s="20">
        <v>2.667</v>
      </c>
      <c r="H27" s="19">
        <v>1.095</v>
      </c>
      <c r="I27" s="20">
        <v>1.095</v>
      </c>
      <c r="J27" s="20">
        <v>0</v>
      </c>
      <c r="K27" s="20">
        <v>0</v>
      </c>
      <c r="L27" s="19">
        <v>0</v>
      </c>
      <c r="M27" s="20">
        <v>0</v>
      </c>
      <c r="N27" s="20">
        <v>0</v>
      </c>
      <c r="O27" s="20">
        <v>0</v>
      </c>
      <c r="P27" s="20">
        <v>0</v>
      </c>
      <c r="Q27" s="20">
        <v>0</v>
      </c>
      <c r="R27" s="19">
        <v>0</v>
      </c>
      <c r="S27" s="20">
        <v>0</v>
      </c>
      <c r="T27" s="20">
        <v>0</v>
      </c>
      <c r="U27" s="19">
        <v>0</v>
      </c>
      <c r="V27" s="20">
        <v>0</v>
      </c>
      <c r="W27" s="23">
        <f t="shared" si="0"/>
        <v>274937.6</v>
      </c>
      <c r="X27" s="23">
        <f t="shared" si="1"/>
        <v>5474.112</v>
      </c>
      <c r="Y27" s="23">
        <f t="shared" si="2"/>
        <v>4927.5</v>
      </c>
      <c r="Z27" s="23">
        <v>1480</v>
      </c>
      <c r="AA27" s="23">
        <v>0</v>
      </c>
      <c r="AB27" s="23">
        <f t="shared" si="3"/>
        <v>286819.212</v>
      </c>
    </row>
    <row r="28" s="2" customFormat="1" ht="24" customHeight="1" spans="1:28">
      <c r="A28" s="17">
        <v>21</v>
      </c>
      <c r="B28" s="18" t="s">
        <v>85</v>
      </c>
      <c r="C28" s="19">
        <v>2.577</v>
      </c>
      <c r="D28" s="19">
        <v>2.577</v>
      </c>
      <c r="E28" s="19">
        <v>0.048</v>
      </c>
      <c r="F28" s="20">
        <v>0</v>
      </c>
      <c r="G28" s="20">
        <v>0.048</v>
      </c>
      <c r="H28" s="19">
        <v>2.529</v>
      </c>
      <c r="I28" s="20">
        <v>1.777</v>
      </c>
      <c r="J28" s="20">
        <v>0</v>
      </c>
      <c r="K28" s="20">
        <v>0.752</v>
      </c>
      <c r="L28" s="19">
        <v>0</v>
      </c>
      <c r="M28" s="20">
        <v>0</v>
      </c>
      <c r="N28" s="20">
        <v>0</v>
      </c>
      <c r="O28" s="20">
        <v>0</v>
      </c>
      <c r="P28" s="20">
        <v>0</v>
      </c>
      <c r="Q28" s="20">
        <v>0</v>
      </c>
      <c r="R28" s="19">
        <v>0</v>
      </c>
      <c r="S28" s="20">
        <v>0</v>
      </c>
      <c r="T28" s="20">
        <v>0</v>
      </c>
      <c r="U28" s="19">
        <v>0</v>
      </c>
      <c r="V28" s="20">
        <v>0</v>
      </c>
      <c r="W28" s="23">
        <f t="shared" si="0"/>
        <v>137096.4</v>
      </c>
      <c r="X28" s="23">
        <f t="shared" si="1"/>
        <v>64.512</v>
      </c>
      <c r="Y28" s="23">
        <f t="shared" si="2"/>
        <v>9350.1</v>
      </c>
      <c r="Z28" s="23">
        <v>16500</v>
      </c>
      <c r="AA28" s="23">
        <v>0</v>
      </c>
      <c r="AB28" s="23">
        <f t="shared" si="3"/>
        <v>163011.012</v>
      </c>
    </row>
    <row r="29" s="2" customFormat="1" ht="24" customHeight="1" spans="1:28">
      <c r="A29" s="17">
        <v>22</v>
      </c>
      <c r="B29" s="18" t="s">
        <v>86</v>
      </c>
      <c r="C29" s="19">
        <v>22.445</v>
      </c>
      <c r="D29" s="19">
        <v>21.747</v>
      </c>
      <c r="E29" s="19">
        <v>3.576</v>
      </c>
      <c r="F29" s="20">
        <v>3.149</v>
      </c>
      <c r="G29" s="20">
        <v>0.427</v>
      </c>
      <c r="H29" s="19">
        <v>18.116</v>
      </c>
      <c r="I29" s="20">
        <v>6.73</v>
      </c>
      <c r="J29" s="20">
        <v>0</v>
      </c>
      <c r="K29" s="20">
        <v>11.386</v>
      </c>
      <c r="L29" s="19">
        <v>0.055</v>
      </c>
      <c r="M29" s="20">
        <v>0.055</v>
      </c>
      <c r="N29" s="20">
        <v>0</v>
      </c>
      <c r="O29" s="20">
        <v>0</v>
      </c>
      <c r="P29" s="20">
        <v>0</v>
      </c>
      <c r="Q29" s="20">
        <v>0</v>
      </c>
      <c r="R29" s="19">
        <v>0.698</v>
      </c>
      <c r="S29" s="20">
        <v>0.698</v>
      </c>
      <c r="T29" s="20">
        <v>0</v>
      </c>
      <c r="U29" s="19">
        <v>0</v>
      </c>
      <c r="V29" s="20">
        <v>0</v>
      </c>
      <c r="W29" s="23">
        <f t="shared" si="0"/>
        <v>1175507.2</v>
      </c>
      <c r="X29" s="23">
        <f t="shared" si="1"/>
        <v>4806.144</v>
      </c>
      <c r="Y29" s="23">
        <f t="shared" si="2"/>
        <v>50779.8</v>
      </c>
      <c r="Z29" s="23">
        <v>7210</v>
      </c>
      <c r="AA29" s="23">
        <v>0</v>
      </c>
      <c r="AB29" s="23">
        <f t="shared" si="3"/>
        <v>1238303.144</v>
      </c>
    </row>
    <row r="30" s="2" customFormat="1" ht="24" customHeight="1" spans="1:28">
      <c r="A30" s="17">
        <v>23</v>
      </c>
      <c r="B30" s="18" t="s">
        <v>87</v>
      </c>
      <c r="C30" s="19">
        <v>2.273</v>
      </c>
      <c r="D30" s="19">
        <v>1.691</v>
      </c>
      <c r="E30" s="19">
        <v>1.691</v>
      </c>
      <c r="F30" s="20">
        <v>0</v>
      </c>
      <c r="G30" s="20">
        <v>1.691</v>
      </c>
      <c r="H30" s="19">
        <v>0</v>
      </c>
      <c r="I30" s="20">
        <v>0</v>
      </c>
      <c r="J30" s="20">
        <v>0</v>
      </c>
      <c r="K30" s="20">
        <v>0</v>
      </c>
      <c r="L30" s="19">
        <v>0</v>
      </c>
      <c r="M30" s="20">
        <v>0</v>
      </c>
      <c r="N30" s="20">
        <v>0</v>
      </c>
      <c r="O30" s="20">
        <v>0</v>
      </c>
      <c r="P30" s="20">
        <v>0</v>
      </c>
      <c r="Q30" s="20">
        <v>0</v>
      </c>
      <c r="R30" s="19">
        <v>0.582</v>
      </c>
      <c r="S30" s="20">
        <v>0.582</v>
      </c>
      <c r="T30" s="20">
        <v>0</v>
      </c>
      <c r="U30" s="19">
        <v>0</v>
      </c>
      <c r="V30" s="20">
        <v>0</v>
      </c>
      <c r="W30" s="23">
        <f t="shared" si="0"/>
        <v>105442.4</v>
      </c>
      <c r="X30" s="23">
        <f t="shared" si="1"/>
        <v>2272.704</v>
      </c>
      <c r="Y30" s="23">
        <f t="shared" si="2"/>
        <v>0</v>
      </c>
      <c r="Z30" s="23">
        <v>2430</v>
      </c>
      <c r="AA30" s="23">
        <v>0</v>
      </c>
      <c r="AB30" s="23">
        <f t="shared" si="3"/>
        <v>110145.104</v>
      </c>
    </row>
    <row r="31" s="2" customFormat="1" ht="24" customHeight="1" spans="1:28">
      <c r="A31" s="17">
        <v>24</v>
      </c>
      <c r="B31" s="18" t="s">
        <v>88</v>
      </c>
      <c r="C31" s="19">
        <v>0.018</v>
      </c>
      <c r="D31" s="19">
        <v>0</v>
      </c>
      <c r="E31" s="19">
        <v>0</v>
      </c>
      <c r="F31" s="20">
        <v>0</v>
      </c>
      <c r="G31" s="20">
        <v>0</v>
      </c>
      <c r="H31" s="19">
        <v>0</v>
      </c>
      <c r="I31" s="20">
        <v>0</v>
      </c>
      <c r="J31" s="20">
        <v>0</v>
      </c>
      <c r="K31" s="20">
        <v>0</v>
      </c>
      <c r="L31" s="19">
        <v>0</v>
      </c>
      <c r="M31" s="20">
        <v>0</v>
      </c>
      <c r="N31" s="20">
        <v>0</v>
      </c>
      <c r="O31" s="20">
        <v>0</v>
      </c>
      <c r="P31" s="20">
        <v>0</v>
      </c>
      <c r="Q31" s="20">
        <v>0</v>
      </c>
      <c r="R31" s="19">
        <v>0.018</v>
      </c>
      <c r="S31" s="20">
        <v>0.018</v>
      </c>
      <c r="T31" s="20">
        <v>0</v>
      </c>
      <c r="U31" s="19">
        <v>0</v>
      </c>
      <c r="V31" s="20">
        <v>0</v>
      </c>
      <c r="W31" s="23">
        <f t="shared" si="0"/>
        <v>478.8</v>
      </c>
      <c r="X31" s="23">
        <f t="shared" si="1"/>
        <v>0</v>
      </c>
      <c r="Y31" s="23">
        <f t="shared" si="2"/>
        <v>0</v>
      </c>
      <c r="Z31" s="23">
        <v>0</v>
      </c>
      <c r="AA31" s="23">
        <v>0</v>
      </c>
      <c r="AB31" s="23">
        <f t="shared" si="3"/>
        <v>478.8</v>
      </c>
    </row>
    <row r="32" s="2" customFormat="1" ht="24" customHeight="1" spans="1:28">
      <c r="A32" s="17">
        <v>25</v>
      </c>
      <c r="B32" s="18" t="s">
        <v>89</v>
      </c>
      <c r="C32" s="19">
        <v>14.186</v>
      </c>
      <c r="D32" s="19">
        <v>13.859</v>
      </c>
      <c r="E32" s="19">
        <v>1.497</v>
      </c>
      <c r="F32" s="20">
        <v>0</v>
      </c>
      <c r="G32" s="20">
        <v>1.497</v>
      </c>
      <c r="H32" s="19">
        <v>12.362</v>
      </c>
      <c r="I32" s="20">
        <v>0</v>
      </c>
      <c r="J32" s="20">
        <v>0</v>
      </c>
      <c r="K32" s="20">
        <v>12.362</v>
      </c>
      <c r="L32" s="19">
        <v>0</v>
      </c>
      <c r="M32" s="20">
        <v>0</v>
      </c>
      <c r="N32" s="20">
        <v>0</v>
      </c>
      <c r="O32" s="20">
        <v>0</v>
      </c>
      <c r="P32" s="20">
        <v>0</v>
      </c>
      <c r="Q32" s="20">
        <v>0</v>
      </c>
      <c r="R32" s="19">
        <v>0.327</v>
      </c>
      <c r="S32" s="20">
        <v>0.327</v>
      </c>
      <c r="T32" s="20">
        <v>0</v>
      </c>
      <c r="U32" s="19">
        <v>0</v>
      </c>
      <c r="V32" s="20">
        <v>0</v>
      </c>
      <c r="W32" s="23">
        <f t="shared" si="0"/>
        <v>745997</v>
      </c>
      <c r="X32" s="23">
        <f t="shared" si="1"/>
        <v>2011.968</v>
      </c>
      <c r="Y32" s="23">
        <f t="shared" si="2"/>
        <v>22251.6</v>
      </c>
      <c r="Z32" s="23">
        <v>3450</v>
      </c>
      <c r="AA32" s="23">
        <v>0</v>
      </c>
      <c r="AB32" s="23">
        <f t="shared" si="3"/>
        <v>773710.568</v>
      </c>
    </row>
    <row r="33" s="2" customFormat="1" ht="24" customHeight="1" spans="1:28">
      <c r="A33" s="17">
        <v>26</v>
      </c>
      <c r="B33" s="18" t="s">
        <v>90</v>
      </c>
      <c r="C33" s="19">
        <v>0.469</v>
      </c>
      <c r="D33" s="19">
        <v>0.166</v>
      </c>
      <c r="E33" s="19">
        <v>0.166</v>
      </c>
      <c r="F33" s="20">
        <v>0</v>
      </c>
      <c r="G33" s="20">
        <v>0.166</v>
      </c>
      <c r="H33" s="19">
        <v>0</v>
      </c>
      <c r="I33" s="20">
        <v>0</v>
      </c>
      <c r="J33" s="20">
        <v>0</v>
      </c>
      <c r="K33" s="20">
        <v>0</v>
      </c>
      <c r="L33" s="19">
        <v>0</v>
      </c>
      <c r="M33" s="20">
        <v>0</v>
      </c>
      <c r="N33" s="20">
        <v>0</v>
      </c>
      <c r="O33" s="20">
        <v>0</v>
      </c>
      <c r="P33" s="20">
        <v>0</v>
      </c>
      <c r="Q33" s="20">
        <v>0</v>
      </c>
      <c r="R33" s="19">
        <v>0.303</v>
      </c>
      <c r="S33" s="20">
        <v>0.303</v>
      </c>
      <c r="T33" s="20">
        <v>0</v>
      </c>
      <c r="U33" s="19">
        <v>0</v>
      </c>
      <c r="V33" s="20">
        <v>0</v>
      </c>
      <c r="W33" s="23">
        <f t="shared" si="0"/>
        <v>16891</v>
      </c>
      <c r="X33" s="23">
        <f t="shared" si="1"/>
        <v>223.104</v>
      </c>
      <c r="Y33" s="23">
        <f t="shared" si="2"/>
        <v>0</v>
      </c>
      <c r="Z33" s="23">
        <v>0</v>
      </c>
      <c r="AA33" s="23">
        <v>0</v>
      </c>
      <c r="AB33" s="23">
        <f t="shared" si="3"/>
        <v>17114.104</v>
      </c>
    </row>
    <row r="34" s="2" customFormat="1" ht="24" customHeight="1" spans="1:28">
      <c r="A34" s="17">
        <v>27</v>
      </c>
      <c r="B34" s="18" t="s">
        <v>91</v>
      </c>
      <c r="C34" s="19">
        <v>6.189</v>
      </c>
      <c r="D34" s="19">
        <v>5.491</v>
      </c>
      <c r="E34" s="19">
        <v>2.141</v>
      </c>
      <c r="F34" s="20">
        <v>0.433</v>
      </c>
      <c r="G34" s="20">
        <v>1.708</v>
      </c>
      <c r="H34" s="19">
        <v>3.207</v>
      </c>
      <c r="I34" s="20">
        <v>0.724</v>
      </c>
      <c r="J34" s="20">
        <v>0.355</v>
      </c>
      <c r="K34" s="20">
        <v>2.128</v>
      </c>
      <c r="L34" s="19">
        <v>0.143</v>
      </c>
      <c r="M34" s="20">
        <v>0.143</v>
      </c>
      <c r="N34" s="20">
        <v>0</v>
      </c>
      <c r="O34" s="20">
        <v>0</v>
      </c>
      <c r="P34" s="20">
        <v>0</v>
      </c>
      <c r="Q34" s="20">
        <v>0</v>
      </c>
      <c r="R34" s="19">
        <v>0.698</v>
      </c>
      <c r="S34" s="20">
        <v>0.698</v>
      </c>
      <c r="T34" s="20">
        <v>0</v>
      </c>
      <c r="U34" s="19">
        <v>0</v>
      </c>
      <c r="V34" s="20">
        <v>0</v>
      </c>
      <c r="W34" s="23">
        <f t="shared" si="0"/>
        <v>310688</v>
      </c>
      <c r="X34" s="23">
        <f t="shared" si="1"/>
        <v>2877.504</v>
      </c>
      <c r="Y34" s="23">
        <f t="shared" si="2"/>
        <v>8792.4</v>
      </c>
      <c r="Z34" s="23">
        <v>2210</v>
      </c>
      <c r="AA34" s="23">
        <v>0</v>
      </c>
      <c r="AB34" s="23">
        <f t="shared" si="3"/>
        <v>324567.904</v>
      </c>
    </row>
    <row r="35" s="2" customFormat="1" ht="24" customHeight="1" spans="1:28">
      <c r="A35" s="17">
        <v>28</v>
      </c>
      <c r="B35" s="18" t="s">
        <v>92</v>
      </c>
      <c r="C35" s="19">
        <v>0.424</v>
      </c>
      <c r="D35" s="19">
        <v>0.424</v>
      </c>
      <c r="E35" s="19">
        <v>0.424</v>
      </c>
      <c r="F35" s="20">
        <v>0</v>
      </c>
      <c r="G35" s="20">
        <v>0.424</v>
      </c>
      <c r="H35" s="19">
        <v>0</v>
      </c>
      <c r="I35" s="20">
        <v>0</v>
      </c>
      <c r="J35" s="20">
        <v>0</v>
      </c>
      <c r="K35" s="20">
        <v>0</v>
      </c>
      <c r="L35" s="19">
        <v>0</v>
      </c>
      <c r="M35" s="20">
        <v>0</v>
      </c>
      <c r="N35" s="20">
        <v>0</v>
      </c>
      <c r="O35" s="20">
        <v>0</v>
      </c>
      <c r="P35" s="20">
        <v>0</v>
      </c>
      <c r="Q35" s="20">
        <v>0</v>
      </c>
      <c r="R35" s="19">
        <v>0</v>
      </c>
      <c r="S35" s="20">
        <v>0</v>
      </c>
      <c r="T35" s="20">
        <v>0</v>
      </c>
      <c r="U35" s="19">
        <v>0</v>
      </c>
      <c r="V35" s="20">
        <v>0</v>
      </c>
      <c r="W35" s="23">
        <f t="shared" si="0"/>
        <v>22556.8</v>
      </c>
      <c r="X35" s="23">
        <f t="shared" si="1"/>
        <v>569.856</v>
      </c>
      <c r="Y35" s="23">
        <f t="shared" si="2"/>
        <v>0</v>
      </c>
      <c r="Z35" s="23">
        <v>0</v>
      </c>
      <c r="AA35" s="23">
        <v>0</v>
      </c>
      <c r="AB35" s="23">
        <f t="shared" si="3"/>
        <v>23126.656</v>
      </c>
    </row>
    <row r="36" s="2" customFormat="1" ht="24" customHeight="1" spans="1:28">
      <c r="A36" s="17">
        <v>29</v>
      </c>
      <c r="B36" s="18" t="s">
        <v>93</v>
      </c>
      <c r="C36" s="19">
        <v>2.082</v>
      </c>
      <c r="D36" s="19">
        <v>0.91</v>
      </c>
      <c r="E36" s="19">
        <v>0.733</v>
      </c>
      <c r="F36" s="20">
        <v>0.331</v>
      </c>
      <c r="G36" s="20">
        <v>0.402</v>
      </c>
      <c r="H36" s="19">
        <v>0</v>
      </c>
      <c r="I36" s="20">
        <v>0</v>
      </c>
      <c r="J36" s="20">
        <v>0</v>
      </c>
      <c r="K36" s="20">
        <v>0</v>
      </c>
      <c r="L36" s="19">
        <v>0.177</v>
      </c>
      <c r="M36" s="20">
        <v>0.177</v>
      </c>
      <c r="N36" s="20">
        <v>0</v>
      </c>
      <c r="O36" s="20">
        <v>0</v>
      </c>
      <c r="P36" s="20">
        <v>0</v>
      </c>
      <c r="Q36" s="20">
        <v>0</v>
      </c>
      <c r="R36" s="19">
        <v>1.172</v>
      </c>
      <c r="S36" s="20">
        <v>1.172</v>
      </c>
      <c r="T36" s="20">
        <v>0</v>
      </c>
      <c r="U36" s="19">
        <v>0</v>
      </c>
      <c r="V36" s="20">
        <v>0</v>
      </c>
      <c r="W36" s="23">
        <f t="shared" si="0"/>
        <v>79587.2</v>
      </c>
      <c r="X36" s="23">
        <f t="shared" si="1"/>
        <v>985.152</v>
      </c>
      <c r="Y36" s="23">
        <f t="shared" si="2"/>
        <v>0</v>
      </c>
      <c r="Z36" s="23">
        <v>12335.8</v>
      </c>
      <c r="AA36" s="23">
        <v>0</v>
      </c>
      <c r="AB36" s="23">
        <f t="shared" si="3"/>
        <v>92908.152</v>
      </c>
    </row>
    <row r="37" s="2" customFormat="1" ht="24" customHeight="1" spans="1:28">
      <c r="A37" s="17">
        <v>30</v>
      </c>
      <c r="B37" s="18" t="s">
        <v>94</v>
      </c>
      <c r="C37" s="19">
        <v>2.932</v>
      </c>
      <c r="D37" s="19">
        <v>2.362</v>
      </c>
      <c r="E37" s="19">
        <v>2.096</v>
      </c>
      <c r="F37" s="20">
        <v>1.761</v>
      </c>
      <c r="G37" s="20">
        <v>0.335</v>
      </c>
      <c r="H37" s="19">
        <v>0.178</v>
      </c>
      <c r="I37" s="20">
        <v>0.073</v>
      </c>
      <c r="J37" s="20">
        <v>0</v>
      </c>
      <c r="K37" s="20">
        <v>0.105</v>
      </c>
      <c r="L37" s="19">
        <v>0.088</v>
      </c>
      <c r="M37" s="20">
        <v>0.088</v>
      </c>
      <c r="N37" s="20">
        <v>0</v>
      </c>
      <c r="O37" s="20">
        <v>0</v>
      </c>
      <c r="P37" s="20">
        <v>0</v>
      </c>
      <c r="Q37" s="20">
        <v>0</v>
      </c>
      <c r="R37" s="19">
        <v>0.57</v>
      </c>
      <c r="S37" s="20">
        <v>0.57</v>
      </c>
      <c r="T37" s="20">
        <v>0</v>
      </c>
      <c r="U37" s="19">
        <v>0</v>
      </c>
      <c r="V37" s="20">
        <v>0</v>
      </c>
      <c r="W37" s="23">
        <f t="shared" si="0"/>
        <v>140820.4</v>
      </c>
      <c r="X37" s="23">
        <f t="shared" si="1"/>
        <v>2817.024</v>
      </c>
      <c r="Y37" s="23">
        <f t="shared" si="2"/>
        <v>517.5</v>
      </c>
      <c r="Z37" s="23">
        <v>370</v>
      </c>
      <c r="AA37" s="23">
        <v>0</v>
      </c>
      <c r="AB37" s="23">
        <f t="shared" si="3"/>
        <v>144524.924</v>
      </c>
    </row>
    <row r="38" s="2" customFormat="1" ht="24" customHeight="1" spans="1:28">
      <c r="A38" s="17">
        <v>31</v>
      </c>
      <c r="B38" s="18" t="s">
        <v>95</v>
      </c>
      <c r="C38" s="19">
        <v>10.716</v>
      </c>
      <c r="D38" s="19">
        <v>8.963</v>
      </c>
      <c r="E38" s="19">
        <v>2.179</v>
      </c>
      <c r="F38" s="20">
        <v>0</v>
      </c>
      <c r="G38" s="20">
        <v>2.179</v>
      </c>
      <c r="H38" s="19">
        <v>6.726</v>
      </c>
      <c r="I38" s="20">
        <v>5.773</v>
      </c>
      <c r="J38" s="20">
        <v>0</v>
      </c>
      <c r="K38" s="20">
        <v>0.953</v>
      </c>
      <c r="L38" s="19">
        <v>0.058</v>
      </c>
      <c r="M38" s="20">
        <v>0.058</v>
      </c>
      <c r="N38" s="20">
        <v>0</v>
      </c>
      <c r="O38" s="20">
        <v>0</v>
      </c>
      <c r="P38" s="20">
        <v>0</v>
      </c>
      <c r="Q38" s="20">
        <v>0</v>
      </c>
      <c r="R38" s="19">
        <v>0.41</v>
      </c>
      <c r="S38" s="20">
        <v>0.41</v>
      </c>
      <c r="T38" s="20">
        <v>0</v>
      </c>
      <c r="U38" s="19">
        <v>1.343</v>
      </c>
      <c r="V38" s="20">
        <v>1.343</v>
      </c>
      <c r="W38" s="23">
        <f t="shared" si="0"/>
        <v>487737.6</v>
      </c>
      <c r="X38" s="23">
        <f t="shared" si="1"/>
        <v>2928.576</v>
      </c>
      <c r="Y38" s="23">
        <f t="shared" si="2"/>
        <v>27693.9</v>
      </c>
      <c r="Z38" s="23">
        <v>16460</v>
      </c>
      <c r="AA38" s="23">
        <v>0</v>
      </c>
      <c r="AB38" s="23">
        <f t="shared" si="3"/>
        <v>534820.076</v>
      </c>
    </row>
    <row r="39" s="2" customFormat="1" ht="24" customHeight="1" spans="1:28">
      <c r="A39" s="17">
        <v>32</v>
      </c>
      <c r="B39" s="18" t="s">
        <v>96</v>
      </c>
      <c r="C39" s="19">
        <v>4.597</v>
      </c>
      <c r="D39" s="19">
        <v>4.366</v>
      </c>
      <c r="E39" s="19">
        <v>1.259</v>
      </c>
      <c r="F39" s="20">
        <v>0</v>
      </c>
      <c r="G39" s="20">
        <v>1.259</v>
      </c>
      <c r="H39" s="19">
        <v>3.107</v>
      </c>
      <c r="I39" s="20">
        <v>0.853</v>
      </c>
      <c r="J39" s="20">
        <v>0</v>
      </c>
      <c r="K39" s="20">
        <v>2.254</v>
      </c>
      <c r="L39" s="19">
        <v>0</v>
      </c>
      <c r="M39" s="20">
        <v>0</v>
      </c>
      <c r="N39" s="20">
        <v>0</v>
      </c>
      <c r="O39" s="20">
        <v>0</v>
      </c>
      <c r="P39" s="20">
        <v>0</v>
      </c>
      <c r="Q39" s="20">
        <v>0</v>
      </c>
      <c r="R39" s="19">
        <v>0.231</v>
      </c>
      <c r="S39" s="20">
        <v>0.231</v>
      </c>
      <c r="T39" s="20">
        <v>0</v>
      </c>
      <c r="U39" s="19">
        <v>0</v>
      </c>
      <c r="V39" s="20">
        <v>0</v>
      </c>
      <c r="W39" s="23">
        <f t="shared" si="0"/>
        <v>238415.8</v>
      </c>
      <c r="X39" s="23">
        <f t="shared" si="1"/>
        <v>1692.096</v>
      </c>
      <c r="Y39" s="23">
        <f t="shared" si="2"/>
        <v>7895.7</v>
      </c>
      <c r="Z39" s="23">
        <v>920</v>
      </c>
      <c r="AA39" s="23">
        <v>0</v>
      </c>
      <c r="AB39" s="23">
        <f t="shared" si="3"/>
        <v>248923.596</v>
      </c>
    </row>
    <row r="40" s="2" customFormat="1" ht="24" customHeight="1" spans="1:28">
      <c r="A40" s="17">
        <v>33</v>
      </c>
      <c r="B40" s="18" t="s">
        <v>97</v>
      </c>
      <c r="C40" s="19">
        <v>5.22</v>
      </c>
      <c r="D40" s="19">
        <v>4.754</v>
      </c>
      <c r="E40" s="19">
        <v>2.84</v>
      </c>
      <c r="F40" s="20">
        <v>0.546</v>
      </c>
      <c r="G40" s="20">
        <v>2.294</v>
      </c>
      <c r="H40" s="19">
        <v>1.785</v>
      </c>
      <c r="I40" s="20">
        <v>1.092</v>
      </c>
      <c r="J40" s="20">
        <v>0</v>
      </c>
      <c r="K40" s="20">
        <v>0.693</v>
      </c>
      <c r="L40" s="19">
        <v>0.129</v>
      </c>
      <c r="M40" s="20">
        <v>0.129</v>
      </c>
      <c r="N40" s="20">
        <v>0</v>
      </c>
      <c r="O40" s="20">
        <v>0</v>
      </c>
      <c r="P40" s="20">
        <v>0</v>
      </c>
      <c r="Q40" s="20">
        <v>0</v>
      </c>
      <c r="R40" s="19">
        <v>0.466</v>
      </c>
      <c r="S40" s="20">
        <v>0.466</v>
      </c>
      <c r="T40" s="20">
        <v>0</v>
      </c>
      <c r="U40" s="19">
        <v>0</v>
      </c>
      <c r="V40" s="20">
        <v>0</v>
      </c>
      <c r="W40" s="23">
        <f t="shared" si="0"/>
        <v>265308.4</v>
      </c>
      <c r="X40" s="23">
        <f t="shared" si="1"/>
        <v>3816.96</v>
      </c>
      <c r="Y40" s="23">
        <f t="shared" si="2"/>
        <v>6161.4</v>
      </c>
      <c r="Z40" s="23">
        <v>6184</v>
      </c>
      <c r="AA40" s="23">
        <v>0</v>
      </c>
      <c r="AB40" s="23">
        <f t="shared" si="3"/>
        <v>281470.76</v>
      </c>
    </row>
    <row r="41" s="2" customFormat="1" ht="24" customHeight="1" spans="1:28">
      <c r="A41" s="17">
        <v>34</v>
      </c>
      <c r="B41" s="18" t="s">
        <v>98</v>
      </c>
      <c r="C41" s="19">
        <v>9.871</v>
      </c>
      <c r="D41" s="19">
        <v>9.23</v>
      </c>
      <c r="E41" s="19">
        <v>1.945</v>
      </c>
      <c r="F41" s="20">
        <v>0.677</v>
      </c>
      <c r="G41" s="20">
        <v>1.268</v>
      </c>
      <c r="H41" s="19">
        <v>7.285</v>
      </c>
      <c r="I41" s="20">
        <v>6.031</v>
      </c>
      <c r="J41" s="20">
        <v>0</v>
      </c>
      <c r="K41" s="20">
        <v>1.254</v>
      </c>
      <c r="L41" s="19">
        <v>0</v>
      </c>
      <c r="M41" s="20">
        <v>0</v>
      </c>
      <c r="N41" s="20">
        <v>0</v>
      </c>
      <c r="O41" s="20">
        <v>0</v>
      </c>
      <c r="P41" s="20">
        <v>0</v>
      </c>
      <c r="Q41" s="20">
        <v>0</v>
      </c>
      <c r="R41" s="19">
        <v>0.641</v>
      </c>
      <c r="S41" s="20">
        <v>0.641</v>
      </c>
      <c r="T41" s="20">
        <v>0</v>
      </c>
      <c r="U41" s="19">
        <v>0</v>
      </c>
      <c r="V41" s="20">
        <v>0</v>
      </c>
      <c r="W41" s="23">
        <f t="shared" ref="W41:W72" si="4">D41*53200+R41*26600</f>
        <v>508086.6</v>
      </c>
      <c r="X41" s="23">
        <f t="shared" ref="X41:X72" si="5">E41*1344</f>
        <v>2614.08</v>
      </c>
      <c r="Y41" s="23">
        <f t="shared" ref="Y41:Y72" si="6">I41*4500+J41*4800+K41*1800</f>
        <v>29396.7</v>
      </c>
      <c r="Z41" s="23">
        <v>550</v>
      </c>
      <c r="AA41" s="23">
        <v>0</v>
      </c>
      <c r="AB41" s="23">
        <f t="shared" ref="AB41:AB72" si="7">W41+X41+Y41+Z41-AA41</f>
        <v>540647.38</v>
      </c>
    </row>
    <row r="42" s="2" customFormat="1" ht="24" customHeight="1" spans="1:28">
      <c r="A42" s="17">
        <v>35</v>
      </c>
      <c r="B42" s="18" t="s">
        <v>99</v>
      </c>
      <c r="C42" s="19">
        <v>4.486</v>
      </c>
      <c r="D42" s="19">
        <v>4.083</v>
      </c>
      <c r="E42" s="19">
        <v>3.443</v>
      </c>
      <c r="F42" s="20">
        <v>0.717</v>
      </c>
      <c r="G42" s="20">
        <v>2.726</v>
      </c>
      <c r="H42" s="19">
        <v>0.319</v>
      </c>
      <c r="I42" s="20">
        <v>0.27</v>
      </c>
      <c r="J42" s="20">
        <v>0.049</v>
      </c>
      <c r="K42" s="20">
        <v>0</v>
      </c>
      <c r="L42" s="19">
        <v>0.321</v>
      </c>
      <c r="M42" s="20">
        <v>0.321</v>
      </c>
      <c r="N42" s="20">
        <v>0</v>
      </c>
      <c r="O42" s="20">
        <v>0</v>
      </c>
      <c r="P42" s="20">
        <v>0</v>
      </c>
      <c r="Q42" s="20">
        <v>0</v>
      </c>
      <c r="R42" s="19">
        <v>0.403</v>
      </c>
      <c r="S42" s="20">
        <v>0.403</v>
      </c>
      <c r="T42" s="20">
        <v>0</v>
      </c>
      <c r="U42" s="19">
        <v>0</v>
      </c>
      <c r="V42" s="20">
        <v>0</v>
      </c>
      <c r="W42" s="23">
        <f t="shared" si="4"/>
        <v>227935.4</v>
      </c>
      <c r="X42" s="23">
        <f t="shared" si="5"/>
        <v>4627.392</v>
      </c>
      <c r="Y42" s="23">
        <f t="shared" si="6"/>
        <v>1450.2</v>
      </c>
      <c r="Z42" s="23">
        <v>17740</v>
      </c>
      <c r="AA42" s="23">
        <v>0</v>
      </c>
      <c r="AB42" s="23">
        <f t="shared" si="7"/>
        <v>251752.992</v>
      </c>
    </row>
    <row r="43" s="2" customFormat="1" ht="30" customHeight="1" spans="1:28">
      <c r="A43" s="17">
        <v>36</v>
      </c>
      <c r="B43" s="18" t="s">
        <v>100</v>
      </c>
      <c r="C43" s="19">
        <v>0.54</v>
      </c>
      <c r="D43" s="19">
        <v>0.54</v>
      </c>
      <c r="E43" s="19">
        <v>0.54</v>
      </c>
      <c r="F43" s="20">
        <v>0.54</v>
      </c>
      <c r="G43" s="20">
        <v>0</v>
      </c>
      <c r="H43" s="19">
        <v>0</v>
      </c>
      <c r="I43" s="20">
        <v>0</v>
      </c>
      <c r="J43" s="20">
        <v>0</v>
      </c>
      <c r="K43" s="20">
        <v>0</v>
      </c>
      <c r="L43" s="19">
        <v>0</v>
      </c>
      <c r="M43" s="20">
        <v>0</v>
      </c>
      <c r="N43" s="20">
        <v>0</v>
      </c>
      <c r="O43" s="20">
        <v>0</v>
      </c>
      <c r="P43" s="20">
        <v>0</v>
      </c>
      <c r="Q43" s="20">
        <v>0</v>
      </c>
      <c r="R43" s="19">
        <v>0</v>
      </c>
      <c r="S43" s="20">
        <v>0</v>
      </c>
      <c r="T43" s="20">
        <v>0</v>
      </c>
      <c r="U43" s="19">
        <v>0</v>
      </c>
      <c r="V43" s="20">
        <v>0</v>
      </c>
      <c r="W43" s="23">
        <f t="shared" si="4"/>
        <v>28728</v>
      </c>
      <c r="X43" s="23">
        <f t="shared" si="5"/>
        <v>725.76</v>
      </c>
      <c r="Y43" s="23">
        <f t="shared" si="6"/>
        <v>0</v>
      </c>
      <c r="Z43" s="23">
        <v>0</v>
      </c>
      <c r="AA43" s="23">
        <v>0</v>
      </c>
      <c r="AB43" s="23">
        <f t="shared" si="7"/>
        <v>29453.76</v>
      </c>
    </row>
    <row r="44" s="2" customFormat="1" ht="24" customHeight="1" spans="1:28">
      <c r="A44" s="17">
        <v>37</v>
      </c>
      <c r="B44" s="18" t="s">
        <v>101</v>
      </c>
      <c r="C44" s="19">
        <v>8.227</v>
      </c>
      <c r="D44" s="19">
        <v>7.481</v>
      </c>
      <c r="E44" s="19">
        <v>5.264</v>
      </c>
      <c r="F44" s="20">
        <v>0.67</v>
      </c>
      <c r="G44" s="20">
        <v>4.594</v>
      </c>
      <c r="H44" s="19">
        <v>1.966</v>
      </c>
      <c r="I44" s="20">
        <v>0</v>
      </c>
      <c r="J44" s="20">
        <v>0.486</v>
      </c>
      <c r="K44" s="20">
        <v>1.48</v>
      </c>
      <c r="L44" s="19">
        <v>0.251</v>
      </c>
      <c r="M44" s="20">
        <v>0.171</v>
      </c>
      <c r="N44" s="20">
        <v>0.08</v>
      </c>
      <c r="O44" s="20">
        <v>0</v>
      </c>
      <c r="P44" s="20">
        <v>0</v>
      </c>
      <c r="Q44" s="20">
        <v>0</v>
      </c>
      <c r="R44" s="19">
        <v>0.746</v>
      </c>
      <c r="S44" s="20">
        <v>0.746</v>
      </c>
      <c r="T44" s="20">
        <v>0</v>
      </c>
      <c r="U44" s="19">
        <v>0</v>
      </c>
      <c r="V44" s="20">
        <v>0</v>
      </c>
      <c r="W44" s="23">
        <f t="shared" si="4"/>
        <v>417832.8</v>
      </c>
      <c r="X44" s="23">
        <f t="shared" si="5"/>
        <v>7074.816</v>
      </c>
      <c r="Y44" s="23">
        <f t="shared" si="6"/>
        <v>4996.8</v>
      </c>
      <c r="Z44" s="23">
        <v>19180</v>
      </c>
      <c r="AA44" s="23">
        <v>0</v>
      </c>
      <c r="AB44" s="23">
        <f t="shared" si="7"/>
        <v>449084.416</v>
      </c>
    </row>
    <row r="45" s="2" customFormat="1" ht="24" customHeight="1" spans="1:28">
      <c r="A45" s="17">
        <v>38</v>
      </c>
      <c r="B45" s="18" t="s">
        <v>102</v>
      </c>
      <c r="C45" s="19">
        <v>1.237</v>
      </c>
      <c r="D45" s="19">
        <v>1.237</v>
      </c>
      <c r="E45" s="19">
        <v>0</v>
      </c>
      <c r="F45" s="20">
        <v>0</v>
      </c>
      <c r="G45" s="20">
        <v>0</v>
      </c>
      <c r="H45" s="19">
        <v>1.237</v>
      </c>
      <c r="I45" s="20">
        <v>1.237</v>
      </c>
      <c r="J45" s="20">
        <v>0</v>
      </c>
      <c r="K45" s="20">
        <v>0</v>
      </c>
      <c r="L45" s="19">
        <v>0</v>
      </c>
      <c r="M45" s="20">
        <v>0</v>
      </c>
      <c r="N45" s="20">
        <v>0</v>
      </c>
      <c r="O45" s="20">
        <v>0</v>
      </c>
      <c r="P45" s="20">
        <v>0</v>
      </c>
      <c r="Q45" s="20">
        <v>0</v>
      </c>
      <c r="R45" s="19">
        <v>0</v>
      </c>
      <c r="S45" s="20">
        <v>0</v>
      </c>
      <c r="T45" s="20">
        <v>0</v>
      </c>
      <c r="U45" s="19">
        <v>0</v>
      </c>
      <c r="V45" s="20">
        <v>0</v>
      </c>
      <c r="W45" s="23">
        <f t="shared" si="4"/>
        <v>65808.4</v>
      </c>
      <c r="X45" s="23">
        <f t="shared" si="5"/>
        <v>0</v>
      </c>
      <c r="Y45" s="23">
        <f t="shared" si="6"/>
        <v>5566.5</v>
      </c>
      <c r="Z45" s="23">
        <v>3578</v>
      </c>
      <c r="AA45" s="23">
        <v>0</v>
      </c>
      <c r="AB45" s="23">
        <f t="shared" si="7"/>
        <v>74952.9</v>
      </c>
    </row>
    <row r="46" s="2" customFormat="1" ht="24" customHeight="1" spans="1:28">
      <c r="A46" s="17">
        <v>39</v>
      </c>
      <c r="B46" s="18" t="s">
        <v>103</v>
      </c>
      <c r="C46" s="19">
        <v>4.038</v>
      </c>
      <c r="D46" s="19">
        <v>4.038</v>
      </c>
      <c r="E46" s="19">
        <v>3.295</v>
      </c>
      <c r="F46" s="20">
        <v>0.883</v>
      </c>
      <c r="G46" s="20">
        <v>2.412</v>
      </c>
      <c r="H46" s="19">
        <v>0.743</v>
      </c>
      <c r="I46" s="20">
        <v>0</v>
      </c>
      <c r="J46" s="20">
        <v>0</v>
      </c>
      <c r="K46" s="20">
        <v>0.743</v>
      </c>
      <c r="L46" s="19">
        <v>0</v>
      </c>
      <c r="M46" s="20">
        <v>0</v>
      </c>
      <c r="N46" s="20">
        <v>0</v>
      </c>
      <c r="O46" s="20">
        <v>0</v>
      </c>
      <c r="P46" s="20">
        <v>0</v>
      </c>
      <c r="Q46" s="20">
        <v>0</v>
      </c>
      <c r="R46" s="19">
        <v>0</v>
      </c>
      <c r="S46" s="20">
        <v>0</v>
      </c>
      <c r="T46" s="20">
        <v>0</v>
      </c>
      <c r="U46" s="19">
        <v>0</v>
      </c>
      <c r="V46" s="20">
        <v>0</v>
      </c>
      <c r="W46" s="23">
        <f t="shared" si="4"/>
        <v>214821.6</v>
      </c>
      <c r="X46" s="23">
        <f t="shared" si="5"/>
        <v>4428.48</v>
      </c>
      <c r="Y46" s="23">
        <f t="shared" si="6"/>
        <v>1337.4</v>
      </c>
      <c r="Z46" s="23">
        <v>12010</v>
      </c>
      <c r="AA46" s="23">
        <v>603</v>
      </c>
      <c r="AB46" s="23">
        <f t="shared" si="7"/>
        <v>231994.48</v>
      </c>
    </row>
    <row r="47" s="2" customFormat="1" ht="24" customHeight="1" spans="1:28">
      <c r="A47" s="17">
        <v>40</v>
      </c>
      <c r="B47" s="18" t="s">
        <v>104</v>
      </c>
      <c r="C47" s="19">
        <v>5.599</v>
      </c>
      <c r="D47" s="19">
        <v>4.931</v>
      </c>
      <c r="E47" s="19">
        <v>2.586</v>
      </c>
      <c r="F47" s="20">
        <v>0.207</v>
      </c>
      <c r="G47" s="20">
        <v>2.379</v>
      </c>
      <c r="H47" s="19">
        <v>2.323</v>
      </c>
      <c r="I47" s="20">
        <v>1.872</v>
      </c>
      <c r="J47" s="20">
        <v>0</v>
      </c>
      <c r="K47" s="20">
        <v>0.451</v>
      </c>
      <c r="L47" s="19">
        <v>0.022</v>
      </c>
      <c r="M47" s="20">
        <v>0.022</v>
      </c>
      <c r="N47" s="20">
        <v>0</v>
      </c>
      <c r="O47" s="20">
        <v>0</v>
      </c>
      <c r="P47" s="20">
        <v>0</v>
      </c>
      <c r="Q47" s="20">
        <v>0</v>
      </c>
      <c r="R47" s="19">
        <v>0.668</v>
      </c>
      <c r="S47" s="20">
        <v>0.668</v>
      </c>
      <c r="T47" s="20">
        <v>0</v>
      </c>
      <c r="U47" s="19">
        <v>0</v>
      </c>
      <c r="V47" s="20">
        <v>0</v>
      </c>
      <c r="W47" s="23">
        <f t="shared" si="4"/>
        <v>280098</v>
      </c>
      <c r="X47" s="23">
        <f t="shared" si="5"/>
        <v>3475.584</v>
      </c>
      <c r="Y47" s="23">
        <f t="shared" si="6"/>
        <v>9235.8</v>
      </c>
      <c r="Z47" s="23">
        <v>23670</v>
      </c>
      <c r="AA47" s="23">
        <v>0</v>
      </c>
      <c r="AB47" s="23">
        <f t="shared" si="7"/>
        <v>316479.384</v>
      </c>
    </row>
    <row r="48" s="2" customFormat="1" ht="24" customHeight="1" spans="1:28">
      <c r="A48" s="17">
        <v>41</v>
      </c>
      <c r="B48" s="18" t="s">
        <v>105</v>
      </c>
      <c r="C48" s="19">
        <v>0.614</v>
      </c>
      <c r="D48" s="19">
        <v>0.614</v>
      </c>
      <c r="E48" s="19">
        <v>0.614</v>
      </c>
      <c r="F48" s="20">
        <v>0.614</v>
      </c>
      <c r="G48" s="20">
        <v>0</v>
      </c>
      <c r="H48" s="19">
        <v>0</v>
      </c>
      <c r="I48" s="20">
        <v>0</v>
      </c>
      <c r="J48" s="20">
        <v>0</v>
      </c>
      <c r="K48" s="20">
        <v>0</v>
      </c>
      <c r="L48" s="19">
        <v>0</v>
      </c>
      <c r="M48" s="20">
        <v>0</v>
      </c>
      <c r="N48" s="20">
        <v>0</v>
      </c>
      <c r="O48" s="20">
        <v>0</v>
      </c>
      <c r="P48" s="20">
        <v>0</v>
      </c>
      <c r="Q48" s="20">
        <v>0</v>
      </c>
      <c r="R48" s="19">
        <v>0</v>
      </c>
      <c r="S48" s="20">
        <v>0</v>
      </c>
      <c r="T48" s="20">
        <v>0</v>
      </c>
      <c r="U48" s="19">
        <v>0</v>
      </c>
      <c r="V48" s="20">
        <v>0</v>
      </c>
      <c r="W48" s="23">
        <f t="shared" si="4"/>
        <v>32664.8</v>
      </c>
      <c r="X48" s="23">
        <f t="shared" si="5"/>
        <v>825.216</v>
      </c>
      <c r="Y48" s="23">
        <f t="shared" si="6"/>
        <v>0</v>
      </c>
      <c r="Z48" s="23">
        <v>0</v>
      </c>
      <c r="AA48" s="23">
        <v>0</v>
      </c>
      <c r="AB48" s="23">
        <f t="shared" si="7"/>
        <v>33490.016</v>
      </c>
    </row>
    <row r="49" s="2" customFormat="1" ht="24" customHeight="1" spans="1:28">
      <c r="A49" s="17">
        <v>42</v>
      </c>
      <c r="B49" s="18" t="s">
        <v>106</v>
      </c>
      <c r="C49" s="19">
        <v>0.141</v>
      </c>
      <c r="D49" s="19">
        <v>0.141</v>
      </c>
      <c r="E49" s="19">
        <v>0.141</v>
      </c>
      <c r="F49" s="20">
        <v>0</v>
      </c>
      <c r="G49" s="20">
        <v>0.141</v>
      </c>
      <c r="H49" s="19">
        <v>0</v>
      </c>
      <c r="I49" s="20">
        <v>0</v>
      </c>
      <c r="J49" s="20">
        <v>0</v>
      </c>
      <c r="K49" s="20">
        <v>0</v>
      </c>
      <c r="L49" s="19">
        <v>0</v>
      </c>
      <c r="M49" s="20">
        <v>0</v>
      </c>
      <c r="N49" s="20">
        <v>0</v>
      </c>
      <c r="O49" s="20">
        <v>0</v>
      </c>
      <c r="P49" s="20">
        <v>0</v>
      </c>
      <c r="Q49" s="20">
        <v>0</v>
      </c>
      <c r="R49" s="19">
        <v>0</v>
      </c>
      <c r="S49" s="20">
        <v>0</v>
      </c>
      <c r="T49" s="20">
        <v>0</v>
      </c>
      <c r="U49" s="19">
        <v>0</v>
      </c>
      <c r="V49" s="20">
        <v>0</v>
      </c>
      <c r="W49" s="23">
        <f t="shared" si="4"/>
        <v>7501.2</v>
      </c>
      <c r="X49" s="23">
        <f t="shared" si="5"/>
        <v>189.504</v>
      </c>
      <c r="Y49" s="23">
        <f t="shared" si="6"/>
        <v>0</v>
      </c>
      <c r="Z49" s="23">
        <v>0</v>
      </c>
      <c r="AA49" s="23">
        <v>0</v>
      </c>
      <c r="AB49" s="23">
        <f t="shared" si="7"/>
        <v>7690.704</v>
      </c>
    </row>
    <row r="50" s="2" customFormat="1" ht="24" customHeight="1" spans="1:28">
      <c r="A50" s="17">
        <v>43</v>
      </c>
      <c r="B50" s="18" t="s">
        <v>107</v>
      </c>
      <c r="C50" s="19">
        <v>1.746</v>
      </c>
      <c r="D50" s="19">
        <v>1.274</v>
      </c>
      <c r="E50" s="19">
        <v>1.274</v>
      </c>
      <c r="F50" s="20">
        <v>0</v>
      </c>
      <c r="G50" s="20">
        <v>1.274</v>
      </c>
      <c r="H50" s="19">
        <v>0</v>
      </c>
      <c r="I50" s="20">
        <v>0</v>
      </c>
      <c r="J50" s="20">
        <v>0</v>
      </c>
      <c r="K50" s="20">
        <v>0</v>
      </c>
      <c r="L50" s="19">
        <v>0</v>
      </c>
      <c r="M50" s="20">
        <v>0</v>
      </c>
      <c r="N50" s="20">
        <v>0</v>
      </c>
      <c r="O50" s="20">
        <v>0</v>
      </c>
      <c r="P50" s="20">
        <v>0</v>
      </c>
      <c r="Q50" s="20">
        <v>0</v>
      </c>
      <c r="R50" s="19">
        <v>0.472</v>
      </c>
      <c r="S50" s="20">
        <v>0.472</v>
      </c>
      <c r="T50" s="20">
        <v>0</v>
      </c>
      <c r="U50" s="19">
        <v>0</v>
      </c>
      <c r="V50" s="20">
        <v>0</v>
      </c>
      <c r="W50" s="23">
        <f t="shared" si="4"/>
        <v>80332</v>
      </c>
      <c r="X50" s="23">
        <f t="shared" si="5"/>
        <v>1712.256</v>
      </c>
      <c r="Y50" s="23">
        <f t="shared" si="6"/>
        <v>0</v>
      </c>
      <c r="Z50" s="23">
        <v>3060</v>
      </c>
      <c r="AA50" s="23">
        <v>0</v>
      </c>
      <c r="AB50" s="23">
        <f t="shared" si="7"/>
        <v>85104.256</v>
      </c>
    </row>
    <row r="51" s="2" customFormat="1" ht="24" customHeight="1" spans="1:28">
      <c r="A51" s="17">
        <v>44</v>
      </c>
      <c r="B51" s="18" t="s">
        <v>108</v>
      </c>
      <c r="C51" s="19">
        <v>0.166</v>
      </c>
      <c r="D51" s="19">
        <v>0</v>
      </c>
      <c r="E51" s="19">
        <v>0</v>
      </c>
      <c r="F51" s="20">
        <v>0</v>
      </c>
      <c r="G51" s="20">
        <v>0</v>
      </c>
      <c r="H51" s="19">
        <v>0</v>
      </c>
      <c r="I51" s="20">
        <v>0</v>
      </c>
      <c r="J51" s="20">
        <v>0</v>
      </c>
      <c r="K51" s="20">
        <v>0</v>
      </c>
      <c r="L51" s="19">
        <v>0</v>
      </c>
      <c r="M51" s="20">
        <v>0</v>
      </c>
      <c r="N51" s="20">
        <v>0</v>
      </c>
      <c r="O51" s="20">
        <v>0</v>
      </c>
      <c r="P51" s="20">
        <v>0</v>
      </c>
      <c r="Q51" s="20">
        <v>0</v>
      </c>
      <c r="R51" s="19">
        <v>0.166</v>
      </c>
      <c r="S51" s="20">
        <v>0.166</v>
      </c>
      <c r="T51" s="20">
        <v>0</v>
      </c>
      <c r="U51" s="19">
        <v>0</v>
      </c>
      <c r="V51" s="20">
        <v>0</v>
      </c>
      <c r="W51" s="23">
        <f t="shared" si="4"/>
        <v>4415.6</v>
      </c>
      <c r="X51" s="23">
        <f t="shared" si="5"/>
        <v>0</v>
      </c>
      <c r="Y51" s="23">
        <f t="shared" si="6"/>
        <v>0</v>
      </c>
      <c r="Z51" s="23">
        <v>0</v>
      </c>
      <c r="AA51" s="23">
        <v>0</v>
      </c>
      <c r="AB51" s="23">
        <f t="shared" si="7"/>
        <v>4415.6</v>
      </c>
    </row>
    <row r="52" s="2" customFormat="1" ht="24" customHeight="1" spans="1:28">
      <c r="A52" s="17">
        <v>45</v>
      </c>
      <c r="B52" s="18" t="s">
        <v>109</v>
      </c>
      <c r="C52" s="19">
        <v>1.161</v>
      </c>
      <c r="D52" s="19">
        <v>1.161</v>
      </c>
      <c r="E52" s="19">
        <v>1.093</v>
      </c>
      <c r="F52" s="20">
        <v>0.689</v>
      </c>
      <c r="G52" s="20">
        <v>0.404</v>
      </c>
      <c r="H52" s="19">
        <v>0.068</v>
      </c>
      <c r="I52" s="20">
        <v>0</v>
      </c>
      <c r="J52" s="20">
        <v>0</v>
      </c>
      <c r="K52" s="20">
        <v>0.068</v>
      </c>
      <c r="L52" s="19">
        <v>0</v>
      </c>
      <c r="M52" s="20">
        <v>0</v>
      </c>
      <c r="N52" s="20">
        <v>0</v>
      </c>
      <c r="O52" s="20">
        <v>0</v>
      </c>
      <c r="P52" s="20">
        <v>0</v>
      </c>
      <c r="Q52" s="20">
        <v>0</v>
      </c>
      <c r="R52" s="19">
        <v>0</v>
      </c>
      <c r="S52" s="20">
        <v>0</v>
      </c>
      <c r="T52" s="20">
        <v>0</v>
      </c>
      <c r="U52" s="19">
        <v>0</v>
      </c>
      <c r="V52" s="20">
        <v>0</v>
      </c>
      <c r="W52" s="23">
        <f t="shared" si="4"/>
        <v>61765.2</v>
      </c>
      <c r="X52" s="23">
        <f t="shared" si="5"/>
        <v>1468.992</v>
      </c>
      <c r="Y52" s="23">
        <f t="shared" si="6"/>
        <v>122.4</v>
      </c>
      <c r="Z52" s="23">
        <v>4430</v>
      </c>
      <c r="AA52" s="23">
        <v>0</v>
      </c>
      <c r="AB52" s="23">
        <f t="shared" si="7"/>
        <v>67786.592</v>
      </c>
    </row>
    <row r="53" s="3" customFormat="1" ht="24" customHeight="1" spans="1:28">
      <c r="A53" s="21">
        <v>46</v>
      </c>
      <c r="B53" s="18" t="s">
        <v>110</v>
      </c>
      <c r="C53" s="19">
        <v>0.939</v>
      </c>
      <c r="D53" s="19">
        <v>0.302</v>
      </c>
      <c r="E53" s="19">
        <v>0.28</v>
      </c>
      <c r="F53" s="20">
        <v>0</v>
      </c>
      <c r="G53" s="20">
        <v>0.28</v>
      </c>
      <c r="H53" s="19">
        <v>0</v>
      </c>
      <c r="I53" s="20">
        <v>0</v>
      </c>
      <c r="J53" s="20">
        <v>0</v>
      </c>
      <c r="K53" s="20">
        <v>0</v>
      </c>
      <c r="L53" s="19">
        <v>0.022</v>
      </c>
      <c r="M53" s="20">
        <v>0.022</v>
      </c>
      <c r="N53" s="20">
        <v>0</v>
      </c>
      <c r="O53" s="20">
        <v>0</v>
      </c>
      <c r="P53" s="20">
        <v>0</v>
      </c>
      <c r="Q53" s="20">
        <v>0</v>
      </c>
      <c r="R53" s="19">
        <v>0.637</v>
      </c>
      <c r="S53" s="20">
        <v>0.637</v>
      </c>
      <c r="T53" s="20">
        <v>0</v>
      </c>
      <c r="U53" s="19">
        <v>0</v>
      </c>
      <c r="V53" s="20">
        <v>0</v>
      </c>
      <c r="W53" s="24">
        <f t="shared" si="4"/>
        <v>33010.6</v>
      </c>
      <c r="X53" s="24">
        <f t="shared" si="5"/>
        <v>376.32</v>
      </c>
      <c r="Y53" s="24">
        <f t="shared" si="6"/>
        <v>0</v>
      </c>
      <c r="Z53" s="24">
        <v>0</v>
      </c>
      <c r="AA53" s="24">
        <v>0</v>
      </c>
      <c r="AB53" s="24">
        <f t="shared" si="7"/>
        <v>33386.92</v>
      </c>
    </row>
    <row r="54" s="2" customFormat="1" ht="24" customHeight="1" spans="1:28">
      <c r="A54" s="17">
        <v>47</v>
      </c>
      <c r="B54" s="18" t="s">
        <v>111</v>
      </c>
      <c r="C54" s="19">
        <v>1.749</v>
      </c>
      <c r="D54" s="19">
        <v>1.749</v>
      </c>
      <c r="E54" s="19">
        <v>1.044</v>
      </c>
      <c r="F54" s="20">
        <v>0.402</v>
      </c>
      <c r="G54" s="20">
        <v>0.642</v>
      </c>
      <c r="H54" s="19">
        <v>0.705</v>
      </c>
      <c r="I54" s="20">
        <v>0</v>
      </c>
      <c r="J54" s="20">
        <v>0</v>
      </c>
      <c r="K54" s="20">
        <v>0.705</v>
      </c>
      <c r="L54" s="19">
        <v>0</v>
      </c>
      <c r="M54" s="20">
        <v>0</v>
      </c>
      <c r="N54" s="20">
        <v>0</v>
      </c>
      <c r="O54" s="20">
        <v>0</v>
      </c>
      <c r="P54" s="20">
        <v>0</v>
      </c>
      <c r="Q54" s="20">
        <v>0</v>
      </c>
      <c r="R54" s="19">
        <v>0</v>
      </c>
      <c r="S54" s="20">
        <v>0</v>
      </c>
      <c r="T54" s="20">
        <v>0</v>
      </c>
      <c r="U54" s="19">
        <v>0</v>
      </c>
      <c r="V54" s="20">
        <v>0</v>
      </c>
      <c r="W54" s="23">
        <f t="shared" si="4"/>
        <v>93046.8</v>
      </c>
      <c r="X54" s="23">
        <f t="shared" si="5"/>
        <v>1403.136</v>
      </c>
      <c r="Y54" s="23">
        <f t="shared" si="6"/>
        <v>1269</v>
      </c>
      <c r="Z54" s="23">
        <v>950</v>
      </c>
      <c r="AA54" s="23">
        <v>0</v>
      </c>
      <c r="AB54" s="23">
        <f t="shared" si="7"/>
        <v>96668.936</v>
      </c>
    </row>
    <row r="55" s="2" customFormat="1" ht="24" customHeight="1" spans="1:28">
      <c r="A55" s="17">
        <v>48</v>
      </c>
      <c r="B55" s="18" t="s">
        <v>112</v>
      </c>
      <c r="C55" s="19">
        <v>5.734</v>
      </c>
      <c r="D55" s="19">
        <v>5.153</v>
      </c>
      <c r="E55" s="19">
        <v>2.53</v>
      </c>
      <c r="F55" s="20">
        <v>0.647</v>
      </c>
      <c r="G55" s="20">
        <v>1.883</v>
      </c>
      <c r="H55" s="19">
        <v>2.35</v>
      </c>
      <c r="I55" s="20">
        <v>1.029</v>
      </c>
      <c r="J55" s="20">
        <v>0</v>
      </c>
      <c r="K55" s="20">
        <v>1.321</v>
      </c>
      <c r="L55" s="19">
        <v>0.273</v>
      </c>
      <c r="M55" s="20">
        <v>0.273</v>
      </c>
      <c r="N55" s="20">
        <v>0</v>
      </c>
      <c r="O55" s="20">
        <v>0</v>
      </c>
      <c r="P55" s="20">
        <v>0</v>
      </c>
      <c r="Q55" s="20">
        <v>0</v>
      </c>
      <c r="R55" s="19">
        <v>0.581</v>
      </c>
      <c r="S55" s="20">
        <v>0.581</v>
      </c>
      <c r="T55" s="20">
        <v>0</v>
      </c>
      <c r="U55" s="19">
        <v>0</v>
      </c>
      <c r="V55" s="20">
        <v>0</v>
      </c>
      <c r="W55" s="23">
        <f t="shared" si="4"/>
        <v>289594.2</v>
      </c>
      <c r="X55" s="23">
        <f t="shared" si="5"/>
        <v>3400.32</v>
      </c>
      <c r="Y55" s="23">
        <f t="shared" si="6"/>
        <v>7008.3</v>
      </c>
      <c r="Z55" s="23">
        <v>21950</v>
      </c>
      <c r="AA55" s="23">
        <v>0</v>
      </c>
      <c r="AB55" s="23">
        <f t="shared" si="7"/>
        <v>321952.82</v>
      </c>
    </row>
    <row r="56" s="2" customFormat="1" ht="24" customHeight="1" spans="1:28">
      <c r="A56" s="17">
        <v>49</v>
      </c>
      <c r="B56" s="18" t="s">
        <v>113</v>
      </c>
      <c r="C56" s="19">
        <v>24.197</v>
      </c>
      <c r="D56" s="19">
        <v>23.403</v>
      </c>
      <c r="E56" s="19">
        <v>10.632</v>
      </c>
      <c r="F56" s="20">
        <v>1.256</v>
      </c>
      <c r="G56" s="20">
        <v>9.376</v>
      </c>
      <c r="H56" s="19">
        <v>12.661</v>
      </c>
      <c r="I56" s="20">
        <v>6.319</v>
      </c>
      <c r="J56" s="20">
        <v>0.567</v>
      </c>
      <c r="K56" s="20">
        <v>5.775</v>
      </c>
      <c r="L56" s="19">
        <v>0.11</v>
      </c>
      <c r="M56" s="20">
        <v>0.11</v>
      </c>
      <c r="N56" s="20">
        <v>0</v>
      </c>
      <c r="O56" s="20">
        <v>0</v>
      </c>
      <c r="P56" s="20">
        <v>0</v>
      </c>
      <c r="Q56" s="20">
        <v>0</v>
      </c>
      <c r="R56" s="19">
        <v>0.794</v>
      </c>
      <c r="S56" s="20">
        <v>0.794</v>
      </c>
      <c r="T56" s="20">
        <v>0</v>
      </c>
      <c r="U56" s="19">
        <v>0</v>
      </c>
      <c r="V56" s="20">
        <v>0</v>
      </c>
      <c r="W56" s="23">
        <f t="shared" si="4"/>
        <v>1266160</v>
      </c>
      <c r="X56" s="23">
        <f t="shared" si="5"/>
        <v>14289.408</v>
      </c>
      <c r="Y56" s="23">
        <f t="shared" si="6"/>
        <v>41552.1</v>
      </c>
      <c r="Z56" s="23">
        <v>20955.55</v>
      </c>
      <c r="AA56" s="23">
        <v>0</v>
      </c>
      <c r="AB56" s="23">
        <f t="shared" si="7"/>
        <v>1342957.058</v>
      </c>
    </row>
    <row r="57" s="2" customFormat="1" ht="34" customHeight="1" spans="1:28">
      <c r="A57" s="17">
        <v>50</v>
      </c>
      <c r="B57" s="18" t="s">
        <v>114</v>
      </c>
      <c r="C57" s="19">
        <v>11.855</v>
      </c>
      <c r="D57" s="19">
        <v>11.855</v>
      </c>
      <c r="E57" s="19">
        <v>0</v>
      </c>
      <c r="F57" s="20">
        <v>0</v>
      </c>
      <c r="G57" s="20">
        <v>0</v>
      </c>
      <c r="H57" s="19">
        <v>11.855</v>
      </c>
      <c r="I57" s="20">
        <v>11.855</v>
      </c>
      <c r="J57" s="20">
        <v>0</v>
      </c>
      <c r="K57" s="20">
        <v>0</v>
      </c>
      <c r="L57" s="19">
        <v>0</v>
      </c>
      <c r="M57" s="20">
        <v>0</v>
      </c>
      <c r="N57" s="20">
        <v>0</v>
      </c>
      <c r="O57" s="20">
        <v>0</v>
      </c>
      <c r="P57" s="20">
        <v>0</v>
      </c>
      <c r="Q57" s="20">
        <v>0</v>
      </c>
      <c r="R57" s="19">
        <v>0</v>
      </c>
      <c r="S57" s="20">
        <v>0</v>
      </c>
      <c r="T57" s="20">
        <v>0</v>
      </c>
      <c r="U57" s="19">
        <v>0</v>
      </c>
      <c r="V57" s="20">
        <v>0</v>
      </c>
      <c r="W57" s="23">
        <f t="shared" si="4"/>
        <v>630686</v>
      </c>
      <c r="X57" s="23">
        <f t="shared" si="5"/>
        <v>0</v>
      </c>
      <c r="Y57" s="23">
        <f t="shared" si="6"/>
        <v>53347.5</v>
      </c>
      <c r="Z57" s="23">
        <v>0</v>
      </c>
      <c r="AA57" s="23">
        <v>0</v>
      </c>
      <c r="AB57" s="23">
        <f t="shared" si="7"/>
        <v>684033.5</v>
      </c>
    </row>
    <row r="58" s="2" customFormat="1" ht="24" customHeight="1" spans="1:28">
      <c r="A58" s="17">
        <v>51</v>
      </c>
      <c r="B58" s="18" t="s">
        <v>115</v>
      </c>
      <c r="C58" s="19">
        <v>1.354</v>
      </c>
      <c r="D58" s="19">
        <v>1.354</v>
      </c>
      <c r="E58" s="19">
        <v>0</v>
      </c>
      <c r="F58" s="20">
        <v>0</v>
      </c>
      <c r="G58" s="20">
        <v>0</v>
      </c>
      <c r="H58" s="19">
        <v>1.354</v>
      </c>
      <c r="I58" s="20">
        <v>1.354</v>
      </c>
      <c r="J58" s="20">
        <v>0</v>
      </c>
      <c r="K58" s="20">
        <v>0</v>
      </c>
      <c r="L58" s="19">
        <v>0</v>
      </c>
      <c r="M58" s="20">
        <v>0</v>
      </c>
      <c r="N58" s="20">
        <v>0</v>
      </c>
      <c r="O58" s="20">
        <v>0</v>
      </c>
      <c r="P58" s="20">
        <v>0</v>
      </c>
      <c r="Q58" s="20">
        <v>0</v>
      </c>
      <c r="R58" s="19">
        <v>0</v>
      </c>
      <c r="S58" s="20">
        <v>0</v>
      </c>
      <c r="T58" s="20">
        <v>0</v>
      </c>
      <c r="U58" s="19">
        <v>0</v>
      </c>
      <c r="V58" s="20">
        <v>0</v>
      </c>
      <c r="W58" s="23">
        <f t="shared" si="4"/>
        <v>72032.8</v>
      </c>
      <c r="X58" s="23">
        <f t="shared" si="5"/>
        <v>0</v>
      </c>
      <c r="Y58" s="23">
        <f t="shared" si="6"/>
        <v>6093</v>
      </c>
      <c r="Z58" s="23">
        <v>0</v>
      </c>
      <c r="AA58" s="23">
        <v>0</v>
      </c>
      <c r="AB58" s="23">
        <f t="shared" si="7"/>
        <v>78125.8</v>
      </c>
    </row>
    <row r="59" s="2" customFormat="1" ht="24" customHeight="1" spans="1:28">
      <c r="A59" s="17">
        <v>52</v>
      </c>
      <c r="B59" s="18" t="s">
        <v>116</v>
      </c>
      <c r="C59" s="19">
        <v>10.103</v>
      </c>
      <c r="D59" s="19">
        <v>9.54</v>
      </c>
      <c r="E59" s="19">
        <v>2.917</v>
      </c>
      <c r="F59" s="20">
        <v>0</v>
      </c>
      <c r="G59" s="20">
        <v>2.917</v>
      </c>
      <c r="H59" s="19">
        <v>6.515</v>
      </c>
      <c r="I59" s="20">
        <v>2.836</v>
      </c>
      <c r="J59" s="20">
        <v>0.221</v>
      </c>
      <c r="K59" s="20">
        <v>3.458</v>
      </c>
      <c r="L59" s="19">
        <v>0.108</v>
      </c>
      <c r="M59" s="20">
        <v>0.108</v>
      </c>
      <c r="N59" s="20">
        <v>0</v>
      </c>
      <c r="O59" s="20">
        <v>0</v>
      </c>
      <c r="P59" s="20">
        <v>0</v>
      </c>
      <c r="Q59" s="20">
        <v>0</v>
      </c>
      <c r="R59" s="19">
        <v>0.563</v>
      </c>
      <c r="S59" s="20">
        <v>0.548</v>
      </c>
      <c r="T59" s="20">
        <v>0.015</v>
      </c>
      <c r="U59" s="19">
        <v>0</v>
      </c>
      <c r="V59" s="20">
        <v>0</v>
      </c>
      <c r="W59" s="23">
        <f t="shared" si="4"/>
        <v>522503.8</v>
      </c>
      <c r="X59" s="23">
        <f t="shared" si="5"/>
        <v>3920.448</v>
      </c>
      <c r="Y59" s="23">
        <f t="shared" si="6"/>
        <v>20047.2</v>
      </c>
      <c r="Z59" s="23">
        <v>16752</v>
      </c>
      <c r="AA59" s="23">
        <v>0</v>
      </c>
      <c r="AB59" s="23">
        <f t="shared" si="7"/>
        <v>563223.448</v>
      </c>
    </row>
    <row r="60" s="2" customFormat="1" ht="24" customHeight="1" spans="1:28">
      <c r="A60" s="17">
        <v>53</v>
      </c>
      <c r="B60" s="18" t="s">
        <v>117</v>
      </c>
      <c r="C60" s="19">
        <v>0.689</v>
      </c>
      <c r="D60" s="19">
        <v>0.689</v>
      </c>
      <c r="E60" s="19">
        <v>0.689</v>
      </c>
      <c r="F60" s="20">
        <v>0</v>
      </c>
      <c r="G60" s="20">
        <v>0.689</v>
      </c>
      <c r="H60" s="19">
        <v>0</v>
      </c>
      <c r="I60" s="20">
        <v>0</v>
      </c>
      <c r="J60" s="20">
        <v>0</v>
      </c>
      <c r="K60" s="20">
        <v>0</v>
      </c>
      <c r="L60" s="19">
        <v>0</v>
      </c>
      <c r="M60" s="20">
        <v>0</v>
      </c>
      <c r="N60" s="20">
        <v>0</v>
      </c>
      <c r="O60" s="20">
        <v>0</v>
      </c>
      <c r="P60" s="20">
        <v>0</v>
      </c>
      <c r="Q60" s="20">
        <v>0</v>
      </c>
      <c r="R60" s="19">
        <v>0</v>
      </c>
      <c r="S60" s="20">
        <v>0</v>
      </c>
      <c r="T60" s="20">
        <v>0</v>
      </c>
      <c r="U60" s="19">
        <v>0</v>
      </c>
      <c r="V60" s="20">
        <v>0</v>
      </c>
      <c r="W60" s="23">
        <f t="shared" si="4"/>
        <v>36654.8</v>
      </c>
      <c r="X60" s="23">
        <f t="shared" si="5"/>
        <v>926.016</v>
      </c>
      <c r="Y60" s="23">
        <f t="shared" si="6"/>
        <v>0</v>
      </c>
      <c r="Z60" s="23">
        <v>0</v>
      </c>
      <c r="AA60" s="23">
        <v>0</v>
      </c>
      <c r="AB60" s="23">
        <f t="shared" si="7"/>
        <v>37580.816</v>
      </c>
    </row>
    <row r="61" s="2" customFormat="1" ht="24" customHeight="1" spans="1:28">
      <c r="A61" s="17">
        <v>54</v>
      </c>
      <c r="B61" s="18" t="s">
        <v>118</v>
      </c>
      <c r="C61" s="19">
        <v>1.452</v>
      </c>
      <c r="D61" s="19">
        <v>1.156</v>
      </c>
      <c r="E61" s="19">
        <v>0.547</v>
      </c>
      <c r="F61" s="20">
        <v>0</v>
      </c>
      <c r="G61" s="20">
        <v>0.547</v>
      </c>
      <c r="H61" s="19">
        <v>0.609</v>
      </c>
      <c r="I61" s="20">
        <v>0</v>
      </c>
      <c r="J61" s="20">
        <v>0</v>
      </c>
      <c r="K61" s="20">
        <v>0.609</v>
      </c>
      <c r="L61" s="19">
        <v>0</v>
      </c>
      <c r="M61" s="20">
        <v>0</v>
      </c>
      <c r="N61" s="20">
        <v>0</v>
      </c>
      <c r="O61" s="20">
        <v>0</v>
      </c>
      <c r="P61" s="20">
        <v>0</v>
      </c>
      <c r="Q61" s="20">
        <v>0</v>
      </c>
      <c r="R61" s="19">
        <v>0.296</v>
      </c>
      <c r="S61" s="20">
        <v>0.296</v>
      </c>
      <c r="T61" s="20">
        <v>0</v>
      </c>
      <c r="U61" s="19">
        <v>0</v>
      </c>
      <c r="V61" s="20">
        <v>0</v>
      </c>
      <c r="W61" s="23">
        <f t="shared" si="4"/>
        <v>69372.8</v>
      </c>
      <c r="X61" s="23">
        <f t="shared" si="5"/>
        <v>735.168</v>
      </c>
      <c r="Y61" s="23">
        <f t="shared" si="6"/>
        <v>1096.2</v>
      </c>
      <c r="Z61" s="23">
        <v>0</v>
      </c>
      <c r="AA61" s="23">
        <v>0</v>
      </c>
      <c r="AB61" s="23">
        <f t="shared" si="7"/>
        <v>71204.168</v>
      </c>
    </row>
    <row r="62" s="2" customFormat="1" ht="24" customHeight="1" spans="1:28">
      <c r="A62" s="17">
        <v>55</v>
      </c>
      <c r="B62" s="18" t="s">
        <v>119</v>
      </c>
      <c r="C62" s="19">
        <v>0.12</v>
      </c>
      <c r="D62" s="19">
        <v>0.12</v>
      </c>
      <c r="E62" s="19">
        <v>0.12</v>
      </c>
      <c r="F62" s="20">
        <v>0</v>
      </c>
      <c r="G62" s="20">
        <v>0.12</v>
      </c>
      <c r="H62" s="19">
        <v>0</v>
      </c>
      <c r="I62" s="20">
        <v>0</v>
      </c>
      <c r="J62" s="20">
        <v>0</v>
      </c>
      <c r="K62" s="20">
        <v>0</v>
      </c>
      <c r="L62" s="19">
        <v>0</v>
      </c>
      <c r="M62" s="20">
        <v>0</v>
      </c>
      <c r="N62" s="20">
        <v>0</v>
      </c>
      <c r="O62" s="20">
        <v>0</v>
      </c>
      <c r="P62" s="20">
        <v>0</v>
      </c>
      <c r="Q62" s="20">
        <v>0</v>
      </c>
      <c r="R62" s="19">
        <v>0</v>
      </c>
      <c r="S62" s="20">
        <v>0</v>
      </c>
      <c r="T62" s="20">
        <v>0</v>
      </c>
      <c r="U62" s="19">
        <v>0</v>
      </c>
      <c r="V62" s="20">
        <v>0</v>
      </c>
      <c r="W62" s="23">
        <f t="shared" si="4"/>
        <v>6384</v>
      </c>
      <c r="X62" s="23">
        <f t="shared" si="5"/>
        <v>161.28</v>
      </c>
      <c r="Y62" s="23">
        <f t="shared" si="6"/>
        <v>0</v>
      </c>
      <c r="Z62" s="23">
        <v>0</v>
      </c>
      <c r="AA62" s="23">
        <v>0</v>
      </c>
      <c r="AB62" s="23">
        <f t="shared" si="7"/>
        <v>6545.28</v>
      </c>
    </row>
    <row r="63" s="2" customFormat="1" ht="24" customHeight="1" spans="1:28">
      <c r="A63" s="17">
        <v>56</v>
      </c>
      <c r="B63" s="18" t="s">
        <v>120</v>
      </c>
      <c r="C63" s="19">
        <v>0.903</v>
      </c>
      <c r="D63" s="19">
        <v>0.903</v>
      </c>
      <c r="E63" s="19">
        <v>0.338</v>
      </c>
      <c r="F63" s="20">
        <v>0.338</v>
      </c>
      <c r="G63" s="20">
        <v>0</v>
      </c>
      <c r="H63" s="19">
        <v>0.565</v>
      </c>
      <c r="I63" s="20">
        <v>0.565</v>
      </c>
      <c r="J63" s="20">
        <v>0</v>
      </c>
      <c r="K63" s="20">
        <v>0</v>
      </c>
      <c r="L63" s="19">
        <v>0</v>
      </c>
      <c r="M63" s="20">
        <v>0</v>
      </c>
      <c r="N63" s="20">
        <v>0</v>
      </c>
      <c r="O63" s="20">
        <v>0</v>
      </c>
      <c r="P63" s="20">
        <v>0</v>
      </c>
      <c r="Q63" s="20">
        <v>0</v>
      </c>
      <c r="R63" s="19">
        <v>0</v>
      </c>
      <c r="S63" s="20">
        <v>0</v>
      </c>
      <c r="T63" s="20">
        <v>0</v>
      </c>
      <c r="U63" s="19">
        <v>0</v>
      </c>
      <c r="V63" s="20">
        <v>0</v>
      </c>
      <c r="W63" s="23">
        <f t="shared" si="4"/>
        <v>48039.6</v>
      </c>
      <c r="X63" s="23">
        <f t="shared" si="5"/>
        <v>454.272</v>
      </c>
      <c r="Y63" s="23">
        <f t="shared" si="6"/>
        <v>2542.5</v>
      </c>
      <c r="Z63" s="23">
        <v>0</v>
      </c>
      <c r="AA63" s="23">
        <v>759.36</v>
      </c>
      <c r="AB63" s="23">
        <f t="shared" si="7"/>
        <v>50277.012</v>
      </c>
    </row>
    <row r="64" s="2" customFormat="1" ht="24" customHeight="1" spans="1:28">
      <c r="A64" s="17">
        <v>57</v>
      </c>
      <c r="B64" s="18" t="s">
        <v>121</v>
      </c>
      <c r="C64" s="19">
        <v>9.332</v>
      </c>
      <c r="D64" s="19">
        <v>8.808</v>
      </c>
      <c r="E64" s="19">
        <v>6.065</v>
      </c>
      <c r="F64" s="20">
        <v>0.87</v>
      </c>
      <c r="G64" s="20">
        <v>5.195</v>
      </c>
      <c r="H64" s="19">
        <v>2.613</v>
      </c>
      <c r="I64" s="20">
        <v>1.006</v>
      </c>
      <c r="J64" s="20">
        <v>0</v>
      </c>
      <c r="K64" s="20">
        <v>1.607</v>
      </c>
      <c r="L64" s="19">
        <v>0.13</v>
      </c>
      <c r="M64" s="20">
        <v>0.13</v>
      </c>
      <c r="N64" s="20">
        <v>0</v>
      </c>
      <c r="O64" s="20">
        <v>0</v>
      </c>
      <c r="P64" s="20">
        <v>0</v>
      </c>
      <c r="Q64" s="20">
        <v>0</v>
      </c>
      <c r="R64" s="19">
        <v>0.524</v>
      </c>
      <c r="S64" s="20">
        <v>0.524</v>
      </c>
      <c r="T64" s="20">
        <v>0</v>
      </c>
      <c r="U64" s="19">
        <v>0</v>
      </c>
      <c r="V64" s="20">
        <v>0</v>
      </c>
      <c r="W64" s="23">
        <f t="shared" si="4"/>
        <v>482524</v>
      </c>
      <c r="X64" s="23">
        <f t="shared" si="5"/>
        <v>8151.36</v>
      </c>
      <c r="Y64" s="23">
        <f t="shared" si="6"/>
        <v>7419.6</v>
      </c>
      <c r="Z64" s="23">
        <v>1595.4</v>
      </c>
      <c r="AA64" s="23">
        <v>5740.1</v>
      </c>
      <c r="AB64" s="23">
        <f t="shared" si="7"/>
        <v>493950.26</v>
      </c>
    </row>
    <row r="65" s="3" customFormat="1" ht="24" customHeight="1" spans="1:28">
      <c r="A65" s="21">
        <v>58</v>
      </c>
      <c r="B65" s="18" t="s">
        <v>122</v>
      </c>
      <c r="C65" s="19">
        <v>11.769</v>
      </c>
      <c r="D65" s="19">
        <v>11.237</v>
      </c>
      <c r="E65" s="19">
        <v>4.681</v>
      </c>
      <c r="F65" s="20">
        <v>1.666</v>
      </c>
      <c r="G65" s="20">
        <v>3.015</v>
      </c>
      <c r="H65" s="19">
        <v>6.313</v>
      </c>
      <c r="I65" s="20">
        <v>0.561</v>
      </c>
      <c r="J65" s="20">
        <v>0.119</v>
      </c>
      <c r="K65" s="20">
        <v>5.633</v>
      </c>
      <c r="L65" s="19">
        <v>0.243</v>
      </c>
      <c r="M65" s="20">
        <v>0.243</v>
      </c>
      <c r="N65" s="20">
        <v>0</v>
      </c>
      <c r="O65" s="20">
        <v>0</v>
      </c>
      <c r="P65" s="20">
        <v>0</v>
      </c>
      <c r="Q65" s="20">
        <v>0</v>
      </c>
      <c r="R65" s="19">
        <v>0.532</v>
      </c>
      <c r="S65" s="20">
        <v>0.532</v>
      </c>
      <c r="T65" s="20">
        <v>0</v>
      </c>
      <c r="U65" s="19">
        <v>0</v>
      </c>
      <c r="V65" s="20">
        <v>0</v>
      </c>
      <c r="W65" s="24">
        <f t="shared" si="4"/>
        <v>611959.6</v>
      </c>
      <c r="X65" s="24">
        <f t="shared" si="5"/>
        <v>6291.264</v>
      </c>
      <c r="Y65" s="24">
        <f t="shared" si="6"/>
        <v>13235.1</v>
      </c>
      <c r="Z65" s="24">
        <v>4180</v>
      </c>
      <c r="AA65" s="24">
        <v>6244.82</v>
      </c>
      <c r="AB65" s="24">
        <f t="shared" si="7"/>
        <v>629421.144</v>
      </c>
    </row>
    <row r="66" s="2" customFormat="1" ht="24" customHeight="1" spans="1:28">
      <c r="A66" s="17">
        <v>59</v>
      </c>
      <c r="B66" s="18" t="s">
        <v>123</v>
      </c>
      <c r="C66" s="19">
        <v>0.903</v>
      </c>
      <c r="D66" s="19">
        <v>0.779</v>
      </c>
      <c r="E66" s="19">
        <v>0.779</v>
      </c>
      <c r="F66" s="20">
        <v>0.124</v>
      </c>
      <c r="G66" s="20">
        <v>0.655</v>
      </c>
      <c r="H66" s="19">
        <v>0</v>
      </c>
      <c r="I66" s="20">
        <v>0</v>
      </c>
      <c r="J66" s="20">
        <v>0</v>
      </c>
      <c r="K66" s="20">
        <v>0</v>
      </c>
      <c r="L66" s="19">
        <v>0</v>
      </c>
      <c r="M66" s="20">
        <v>0</v>
      </c>
      <c r="N66" s="20">
        <v>0</v>
      </c>
      <c r="O66" s="20">
        <v>0</v>
      </c>
      <c r="P66" s="20">
        <v>0</v>
      </c>
      <c r="Q66" s="20">
        <v>0</v>
      </c>
      <c r="R66" s="19">
        <v>0.124</v>
      </c>
      <c r="S66" s="20">
        <v>0.124</v>
      </c>
      <c r="T66" s="20">
        <v>0</v>
      </c>
      <c r="U66" s="19">
        <v>0</v>
      </c>
      <c r="V66" s="20">
        <v>0</v>
      </c>
      <c r="W66" s="23">
        <f t="shared" si="4"/>
        <v>44741.2</v>
      </c>
      <c r="X66" s="23">
        <f t="shared" si="5"/>
        <v>1046.976</v>
      </c>
      <c r="Y66" s="23">
        <f t="shared" si="6"/>
        <v>0</v>
      </c>
      <c r="Z66" s="23">
        <v>4865</v>
      </c>
      <c r="AA66" s="23">
        <v>0</v>
      </c>
      <c r="AB66" s="23">
        <f t="shared" si="7"/>
        <v>50653.176</v>
      </c>
    </row>
    <row r="67" s="2" customFormat="1" ht="24" customHeight="1" spans="1:28">
      <c r="A67" s="17">
        <v>60</v>
      </c>
      <c r="B67" s="18" t="s">
        <v>124</v>
      </c>
      <c r="C67" s="19">
        <v>2.309</v>
      </c>
      <c r="D67" s="19">
        <v>1.809</v>
      </c>
      <c r="E67" s="19">
        <v>0.683</v>
      </c>
      <c r="F67" s="20">
        <v>0.563</v>
      </c>
      <c r="G67" s="20">
        <v>0.12</v>
      </c>
      <c r="H67" s="19">
        <v>0.943</v>
      </c>
      <c r="I67" s="20">
        <v>0</v>
      </c>
      <c r="J67" s="20">
        <v>0</v>
      </c>
      <c r="K67" s="20">
        <v>0.943</v>
      </c>
      <c r="L67" s="19">
        <v>0.183</v>
      </c>
      <c r="M67" s="20">
        <v>0.183</v>
      </c>
      <c r="N67" s="20">
        <v>0</v>
      </c>
      <c r="O67" s="20">
        <v>0</v>
      </c>
      <c r="P67" s="20">
        <v>0</v>
      </c>
      <c r="Q67" s="20">
        <v>0</v>
      </c>
      <c r="R67" s="19">
        <v>0.5</v>
      </c>
      <c r="S67" s="20">
        <v>0.5</v>
      </c>
      <c r="T67" s="20">
        <v>0</v>
      </c>
      <c r="U67" s="19">
        <v>0</v>
      </c>
      <c r="V67" s="20">
        <v>0</v>
      </c>
      <c r="W67" s="23">
        <f t="shared" si="4"/>
        <v>109538.8</v>
      </c>
      <c r="X67" s="23">
        <f t="shared" si="5"/>
        <v>917.952</v>
      </c>
      <c r="Y67" s="23">
        <f t="shared" si="6"/>
        <v>1697.4</v>
      </c>
      <c r="Z67" s="23">
        <v>25270</v>
      </c>
      <c r="AA67" s="23">
        <v>0</v>
      </c>
      <c r="AB67" s="23">
        <f t="shared" si="7"/>
        <v>137424.152</v>
      </c>
    </row>
    <row r="68" s="2" customFormat="1" ht="24" customHeight="1" spans="1:28">
      <c r="A68" s="17">
        <v>61</v>
      </c>
      <c r="B68" s="18" t="s">
        <v>125</v>
      </c>
      <c r="C68" s="19">
        <v>2.792</v>
      </c>
      <c r="D68" s="19">
        <v>2.085</v>
      </c>
      <c r="E68" s="19">
        <v>1.996</v>
      </c>
      <c r="F68" s="20">
        <v>0.634</v>
      </c>
      <c r="G68" s="20">
        <v>1.362</v>
      </c>
      <c r="H68" s="19">
        <v>0.089</v>
      </c>
      <c r="I68" s="20">
        <v>0</v>
      </c>
      <c r="J68" s="20">
        <v>0</v>
      </c>
      <c r="K68" s="20">
        <v>0.089</v>
      </c>
      <c r="L68" s="19">
        <v>0</v>
      </c>
      <c r="M68" s="20">
        <v>0</v>
      </c>
      <c r="N68" s="20">
        <v>0</v>
      </c>
      <c r="O68" s="20">
        <v>0</v>
      </c>
      <c r="P68" s="20">
        <v>0</v>
      </c>
      <c r="Q68" s="20">
        <v>0</v>
      </c>
      <c r="R68" s="19">
        <v>0.707</v>
      </c>
      <c r="S68" s="20">
        <v>0.707</v>
      </c>
      <c r="T68" s="20">
        <v>0</v>
      </c>
      <c r="U68" s="19">
        <v>0</v>
      </c>
      <c r="V68" s="20">
        <v>0</v>
      </c>
      <c r="W68" s="23">
        <f t="shared" si="4"/>
        <v>129728.2</v>
      </c>
      <c r="X68" s="23">
        <f t="shared" si="5"/>
        <v>2682.624</v>
      </c>
      <c r="Y68" s="23">
        <f t="shared" si="6"/>
        <v>160.2</v>
      </c>
      <c r="Z68" s="23">
        <v>4430</v>
      </c>
      <c r="AA68" s="23">
        <v>0</v>
      </c>
      <c r="AB68" s="23">
        <f t="shared" si="7"/>
        <v>137001.024</v>
      </c>
    </row>
    <row r="69" s="2" customFormat="1" ht="24" customHeight="1" spans="1:28">
      <c r="A69" s="17">
        <v>62</v>
      </c>
      <c r="B69" s="18" t="s">
        <v>126</v>
      </c>
      <c r="C69" s="19">
        <v>14.486</v>
      </c>
      <c r="D69" s="19">
        <v>13.79</v>
      </c>
      <c r="E69" s="19">
        <v>1.343</v>
      </c>
      <c r="F69" s="20">
        <v>0.115</v>
      </c>
      <c r="G69" s="20">
        <v>1.228</v>
      </c>
      <c r="H69" s="19">
        <v>12.358</v>
      </c>
      <c r="I69" s="20">
        <v>9.694</v>
      </c>
      <c r="J69" s="20">
        <v>0.12</v>
      </c>
      <c r="K69" s="20">
        <v>2.544</v>
      </c>
      <c r="L69" s="19">
        <v>0.089</v>
      </c>
      <c r="M69" s="20">
        <v>0.089</v>
      </c>
      <c r="N69" s="20">
        <v>0</v>
      </c>
      <c r="O69" s="20">
        <v>0</v>
      </c>
      <c r="P69" s="20">
        <v>0</v>
      </c>
      <c r="Q69" s="20">
        <v>0</v>
      </c>
      <c r="R69" s="19">
        <v>0.569</v>
      </c>
      <c r="S69" s="20">
        <v>0.404</v>
      </c>
      <c r="T69" s="20">
        <v>0.165</v>
      </c>
      <c r="U69" s="19">
        <v>0.127</v>
      </c>
      <c r="V69" s="20">
        <v>0.127</v>
      </c>
      <c r="W69" s="23">
        <f t="shared" si="4"/>
        <v>748763.4</v>
      </c>
      <c r="X69" s="23">
        <f t="shared" si="5"/>
        <v>1804.992</v>
      </c>
      <c r="Y69" s="23">
        <f t="shared" si="6"/>
        <v>48778.2</v>
      </c>
      <c r="Z69" s="23">
        <v>4000</v>
      </c>
      <c r="AA69" s="23">
        <v>0</v>
      </c>
      <c r="AB69" s="23">
        <f t="shared" si="7"/>
        <v>803346.592</v>
      </c>
    </row>
    <row r="70" s="2" customFormat="1" ht="24" customHeight="1" spans="1:28">
      <c r="A70" s="17">
        <v>63</v>
      </c>
      <c r="B70" s="18" t="s">
        <v>127</v>
      </c>
      <c r="C70" s="19">
        <v>5.594</v>
      </c>
      <c r="D70" s="19">
        <v>5.365</v>
      </c>
      <c r="E70" s="19">
        <v>5.365</v>
      </c>
      <c r="F70" s="20">
        <v>1.916</v>
      </c>
      <c r="G70" s="20">
        <v>3.449</v>
      </c>
      <c r="H70" s="19">
        <v>0</v>
      </c>
      <c r="I70" s="20">
        <v>0</v>
      </c>
      <c r="J70" s="20">
        <v>0</v>
      </c>
      <c r="K70" s="20">
        <v>0</v>
      </c>
      <c r="L70" s="19">
        <v>0</v>
      </c>
      <c r="M70" s="20">
        <v>0</v>
      </c>
      <c r="N70" s="20">
        <v>0</v>
      </c>
      <c r="O70" s="20">
        <v>0</v>
      </c>
      <c r="P70" s="20">
        <v>0</v>
      </c>
      <c r="Q70" s="20">
        <v>0</v>
      </c>
      <c r="R70" s="19">
        <v>0.229</v>
      </c>
      <c r="S70" s="20">
        <v>0.229</v>
      </c>
      <c r="T70" s="20">
        <v>0</v>
      </c>
      <c r="U70" s="19">
        <v>0</v>
      </c>
      <c r="V70" s="20">
        <v>0</v>
      </c>
      <c r="W70" s="23">
        <f t="shared" si="4"/>
        <v>291509.4</v>
      </c>
      <c r="X70" s="23">
        <f t="shared" si="5"/>
        <v>7210.56</v>
      </c>
      <c r="Y70" s="23">
        <f t="shared" si="6"/>
        <v>0</v>
      </c>
      <c r="Z70" s="23">
        <v>16490</v>
      </c>
      <c r="AA70" s="23">
        <v>0</v>
      </c>
      <c r="AB70" s="23">
        <f t="shared" si="7"/>
        <v>315209.96</v>
      </c>
    </row>
    <row r="71" s="2" customFormat="1" ht="24" customHeight="1" spans="1:28">
      <c r="A71" s="17">
        <v>64</v>
      </c>
      <c r="B71" s="18" t="s">
        <v>128</v>
      </c>
      <c r="C71" s="19">
        <v>6.168</v>
      </c>
      <c r="D71" s="19">
        <v>5.683</v>
      </c>
      <c r="E71" s="19">
        <v>2.877</v>
      </c>
      <c r="F71" s="20">
        <v>0</v>
      </c>
      <c r="G71" s="20">
        <v>2.877</v>
      </c>
      <c r="H71" s="19">
        <v>2.806</v>
      </c>
      <c r="I71" s="20">
        <v>2.281</v>
      </c>
      <c r="J71" s="20">
        <v>0.165</v>
      </c>
      <c r="K71" s="20">
        <v>0.36</v>
      </c>
      <c r="L71" s="19">
        <v>0</v>
      </c>
      <c r="M71" s="20">
        <v>0</v>
      </c>
      <c r="N71" s="20">
        <v>0</v>
      </c>
      <c r="O71" s="20">
        <v>0</v>
      </c>
      <c r="P71" s="20">
        <v>0</v>
      </c>
      <c r="Q71" s="20">
        <v>0</v>
      </c>
      <c r="R71" s="19">
        <v>0.485</v>
      </c>
      <c r="S71" s="20">
        <v>0.485</v>
      </c>
      <c r="T71" s="20">
        <v>0</v>
      </c>
      <c r="U71" s="19">
        <v>0</v>
      </c>
      <c r="V71" s="20">
        <v>0</v>
      </c>
      <c r="W71" s="23">
        <f t="shared" si="4"/>
        <v>315236.6</v>
      </c>
      <c r="X71" s="23">
        <f t="shared" si="5"/>
        <v>3866.688</v>
      </c>
      <c r="Y71" s="23">
        <f t="shared" si="6"/>
        <v>11704.5</v>
      </c>
      <c r="Z71" s="23">
        <v>14473</v>
      </c>
      <c r="AA71" s="23">
        <v>0</v>
      </c>
      <c r="AB71" s="23">
        <f t="shared" si="7"/>
        <v>345280.788</v>
      </c>
    </row>
    <row r="72" s="2" customFormat="1" ht="24" customHeight="1" spans="1:28">
      <c r="A72" s="17">
        <v>65</v>
      </c>
      <c r="B72" s="18" t="s">
        <v>129</v>
      </c>
      <c r="C72" s="19">
        <v>3.236</v>
      </c>
      <c r="D72" s="19">
        <v>2.778</v>
      </c>
      <c r="E72" s="19">
        <v>1.765</v>
      </c>
      <c r="F72" s="20">
        <v>0.844</v>
      </c>
      <c r="G72" s="20">
        <v>0.921</v>
      </c>
      <c r="H72" s="19">
        <v>0.883</v>
      </c>
      <c r="I72" s="20">
        <v>0.565</v>
      </c>
      <c r="J72" s="20">
        <v>0</v>
      </c>
      <c r="K72" s="20">
        <v>0.318</v>
      </c>
      <c r="L72" s="19">
        <v>0.13</v>
      </c>
      <c r="M72" s="20">
        <v>0.13</v>
      </c>
      <c r="N72" s="20">
        <v>0</v>
      </c>
      <c r="O72" s="20">
        <v>0</v>
      </c>
      <c r="P72" s="20">
        <v>0</v>
      </c>
      <c r="Q72" s="20">
        <v>0</v>
      </c>
      <c r="R72" s="19">
        <v>0.458</v>
      </c>
      <c r="S72" s="20">
        <v>0.458</v>
      </c>
      <c r="T72" s="20">
        <v>0</v>
      </c>
      <c r="U72" s="19">
        <v>0</v>
      </c>
      <c r="V72" s="20">
        <v>0</v>
      </c>
      <c r="W72" s="23">
        <f t="shared" si="4"/>
        <v>159972.4</v>
      </c>
      <c r="X72" s="23">
        <f t="shared" si="5"/>
        <v>2372.16</v>
      </c>
      <c r="Y72" s="23">
        <f t="shared" si="6"/>
        <v>3114.9</v>
      </c>
      <c r="Z72" s="23">
        <v>4120</v>
      </c>
      <c r="AA72" s="23">
        <v>3775.82</v>
      </c>
      <c r="AB72" s="23">
        <f t="shared" si="7"/>
        <v>165803.64</v>
      </c>
    </row>
    <row r="73" s="2" customFormat="1" ht="24" customHeight="1" spans="1:28">
      <c r="A73" s="17">
        <v>66</v>
      </c>
      <c r="B73" s="18" t="s">
        <v>130</v>
      </c>
      <c r="C73" s="19">
        <v>0.209</v>
      </c>
      <c r="D73" s="19">
        <v>0.022</v>
      </c>
      <c r="E73" s="19">
        <v>0</v>
      </c>
      <c r="F73" s="20">
        <v>0</v>
      </c>
      <c r="G73" s="20">
        <v>0</v>
      </c>
      <c r="H73" s="19">
        <v>0</v>
      </c>
      <c r="I73" s="20">
        <v>0</v>
      </c>
      <c r="J73" s="20">
        <v>0</v>
      </c>
      <c r="K73" s="20">
        <v>0</v>
      </c>
      <c r="L73" s="19">
        <v>0.022</v>
      </c>
      <c r="M73" s="20">
        <v>0.022</v>
      </c>
      <c r="N73" s="20">
        <v>0</v>
      </c>
      <c r="O73" s="20">
        <v>0</v>
      </c>
      <c r="P73" s="20">
        <v>0</v>
      </c>
      <c r="Q73" s="20">
        <v>0</v>
      </c>
      <c r="R73" s="19">
        <v>0.187</v>
      </c>
      <c r="S73" s="20">
        <v>0.187</v>
      </c>
      <c r="T73" s="20">
        <v>0</v>
      </c>
      <c r="U73" s="19">
        <v>0</v>
      </c>
      <c r="V73" s="20">
        <v>0</v>
      </c>
      <c r="W73" s="23">
        <f t="shared" ref="W73:W104" si="8">D73*53200+R73*26600</f>
        <v>6144.6</v>
      </c>
      <c r="X73" s="23">
        <f t="shared" ref="X73:X104" si="9">E73*1344</f>
        <v>0</v>
      </c>
      <c r="Y73" s="23">
        <f t="shared" ref="Y73:Y104" si="10">I73*4500+J73*4800+K73*1800</f>
        <v>0</v>
      </c>
      <c r="Z73" s="23">
        <v>0</v>
      </c>
      <c r="AA73" s="23">
        <v>0</v>
      </c>
      <c r="AB73" s="23">
        <f t="shared" ref="AB73:AB104" si="11">W73+X73+Y73+Z73-AA73</f>
        <v>6144.6</v>
      </c>
    </row>
    <row r="74" s="2" customFormat="1" ht="24" customHeight="1" spans="1:28">
      <c r="A74" s="17">
        <v>67</v>
      </c>
      <c r="B74" s="18" t="s">
        <v>131</v>
      </c>
      <c r="C74" s="19">
        <v>0.636</v>
      </c>
      <c r="D74" s="19">
        <v>0.636</v>
      </c>
      <c r="E74" s="19">
        <v>0.636</v>
      </c>
      <c r="F74" s="20">
        <v>0</v>
      </c>
      <c r="G74" s="20">
        <v>0.636</v>
      </c>
      <c r="H74" s="19">
        <v>0</v>
      </c>
      <c r="I74" s="20">
        <v>0</v>
      </c>
      <c r="J74" s="20">
        <v>0</v>
      </c>
      <c r="K74" s="20">
        <v>0</v>
      </c>
      <c r="L74" s="19">
        <v>0</v>
      </c>
      <c r="M74" s="20">
        <v>0</v>
      </c>
      <c r="N74" s="20">
        <v>0</v>
      </c>
      <c r="O74" s="20">
        <v>0</v>
      </c>
      <c r="P74" s="20">
        <v>0</v>
      </c>
      <c r="Q74" s="20">
        <v>0</v>
      </c>
      <c r="R74" s="19">
        <v>0</v>
      </c>
      <c r="S74" s="20">
        <v>0</v>
      </c>
      <c r="T74" s="20">
        <v>0</v>
      </c>
      <c r="U74" s="19">
        <v>0</v>
      </c>
      <c r="V74" s="20">
        <v>0</v>
      </c>
      <c r="W74" s="23">
        <f t="shared" si="8"/>
        <v>33835.2</v>
      </c>
      <c r="X74" s="23">
        <f t="shared" si="9"/>
        <v>854.784</v>
      </c>
      <c r="Y74" s="23">
        <f t="shared" si="10"/>
        <v>0</v>
      </c>
      <c r="Z74" s="23">
        <v>0</v>
      </c>
      <c r="AA74" s="23">
        <v>0</v>
      </c>
      <c r="AB74" s="23">
        <f t="shared" si="11"/>
        <v>34689.984</v>
      </c>
    </row>
    <row r="75" s="2" customFormat="1" ht="24" customHeight="1" spans="1:28">
      <c r="A75" s="17">
        <v>68</v>
      </c>
      <c r="B75" s="18" t="s">
        <v>132</v>
      </c>
      <c r="C75" s="19">
        <v>21.532</v>
      </c>
      <c r="D75" s="19">
        <v>21.532</v>
      </c>
      <c r="E75" s="19">
        <v>3.895</v>
      </c>
      <c r="F75" s="20">
        <v>0</v>
      </c>
      <c r="G75" s="20">
        <v>3.895</v>
      </c>
      <c r="H75" s="19">
        <v>17.637</v>
      </c>
      <c r="I75" s="20">
        <v>10.198</v>
      </c>
      <c r="J75" s="20">
        <v>0</v>
      </c>
      <c r="K75" s="20">
        <v>7.439</v>
      </c>
      <c r="L75" s="19">
        <v>0</v>
      </c>
      <c r="M75" s="20">
        <v>0</v>
      </c>
      <c r="N75" s="20">
        <v>0</v>
      </c>
      <c r="O75" s="20">
        <v>0</v>
      </c>
      <c r="P75" s="20">
        <v>0</v>
      </c>
      <c r="Q75" s="20">
        <v>0</v>
      </c>
      <c r="R75" s="19">
        <v>0</v>
      </c>
      <c r="S75" s="20">
        <v>0</v>
      </c>
      <c r="T75" s="20">
        <v>0</v>
      </c>
      <c r="U75" s="19">
        <v>0</v>
      </c>
      <c r="V75" s="20">
        <v>0</v>
      </c>
      <c r="W75" s="23">
        <f t="shared" si="8"/>
        <v>1145502.4</v>
      </c>
      <c r="X75" s="23">
        <f t="shared" si="9"/>
        <v>5234.88</v>
      </c>
      <c r="Y75" s="23">
        <f t="shared" si="10"/>
        <v>59281.2</v>
      </c>
      <c r="Z75" s="23">
        <v>11340</v>
      </c>
      <c r="AA75" s="23">
        <v>0</v>
      </c>
      <c r="AB75" s="23">
        <f t="shared" si="11"/>
        <v>1221358.48</v>
      </c>
    </row>
    <row r="76" s="2" customFormat="1" ht="33" customHeight="1" spans="1:28">
      <c r="A76" s="17">
        <v>69</v>
      </c>
      <c r="B76" s="18" t="s">
        <v>133</v>
      </c>
      <c r="C76" s="19">
        <v>1.564</v>
      </c>
      <c r="D76" s="19">
        <v>1.564</v>
      </c>
      <c r="E76" s="19">
        <v>0</v>
      </c>
      <c r="F76" s="20">
        <v>0</v>
      </c>
      <c r="G76" s="20">
        <v>0</v>
      </c>
      <c r="H76" s="19">
        <v>1.564</v>
      </c>
      <c r="I76" s="20">
        <v>1.564</v>
      </c>
      <c r="J76" s="20">
        <v>0</v>
      </c>
      <c r="K76" s="20">
        <v>0</v>
      </c>
      <c r="L76" s="19">
        <v>0</v>
      </c>
      <c r="M76" s="20">
        <v>0</v>
      </c>
      <c r="N76" s="20">
        <v>0</v>
      </c>
      <c r="O76" s="20">
        <v>0</v>
      </c>
      <c r="P76" s="20">
        <v>0</v>
      </c>
      <c r="Q76" s="20">
        <v>0</v>
      </c>
      <c r="R76" s="19">
        <v>0</v>
      </c>
      <c r="S76" s="20">
        <v>0</v>
      </c>
      <c r="T76" s="20">
        <v>0</v>
      </c>
      <c r="U76" s="19">
        <v>0</v>
      </c>
      <c r="V76" s="20">
        <v>0</v>
      </c>
      <c r="W76" s="23">
        <f t="shared" si="8"/>
        <v>83204.8</v>
      </c>
      <c r="X76" s="23">
        <f t="shared" si="9"/>
        <v>0</v>
      </c>
      <c r="Y76" s="23">
        <f t="shared" si="10"/>
        <v>7038</v>
      </c>
      <c r="Z76" s="23">
        <v>0</v>
      </c>
      <c r="AA76" s="23">
        <v>3366</v>
      </c>
      <c r="AB76" s="23">
        <f t="shared" si="11"/>
        <v>86876.8</v>
      </c>
    </row>
    <row r="77" s="2" customFormat="1" ht="24" customHeight="1" spans="1:28">
      <c r="A77" s="17">
        <v>70</v>
      </c>
      <c r="B77" s="18" t="s">
        <v>134</v>
      </c>
      <c r="C77" s="19">
        <v>7.282</v>
      </c>
      <c r="D77" s="19">
        <v>6.848</v>
      </c>
      <c r="E77" s="19">
        <v>3.585</v>
      </c>
      <c r="F77" s="20">
        <v>1.361</v>
      </c>
      <c r="G77" s="20">
        <v>2.224</v>
      </c>
      <c r="H77" s="19">
        <v>3.204</v>
      </c>
      <c r="I77" s="20">
        <v>3.204</v>
      </c>
      <c r="J77" s="20">
        <v>0</v>
      </c>
      <c r="K77" s="20">
        <v>0</v>
      </c>
      <c r="L77" s="19">
        <v>0.059</v>
      </c>
      <c r="M77" s="20">
        <v>0</v>
      </c>
      <c r="N77" s="20">
        <v>0.059</v>
      </c>
      <c r="O77" s="20">
        <v>0</v>
      </c>
      <c r="P77" s="20">
        <v>0</v>
      </c>
      <c r="Q77" s="20">
        <v>0</v>
      </c>
      <c r="R77" s="19">
        <v>0.434</v>
      </c>
      <c r="S77" s="20">
        <v>0.434</v>
      </c>
      <c r="T77" s="20">
        <v>0</v>
      </c>
      <c r="U77" s="19">
        <v>0</v>
      </c>
      <c r="V77" s="20">
        <v>0</v>
      </c>
      <c r="W77" s="23">
        <f t="shared" si="8"/>
        <v>375858</v>
      </c>
      <c r="X77" s="23">
        <f t="shared" si="9"/>
        <v>4818.24</v>
      </c>
      <c r="Y77" s="23">
        <f t="shared" si="10"/>
        <v>14418</v>
      </c>
      <c r="Z77" s="23">
        <v>10025</v>
      </c>
      <c r="AA77" s="23">
        <v>0</v>
      </c>
      <c r="AB77" s="23">
        <f t="shared" si="11"/>
        <v>405119.24</v>
      </c>
    </row>
    <row r="78" s="2" customFormat="1" ht="24" customHeight="1" spans="1:28">
      <c r="A78" s="17">
        <v>71</v>
      </c>
      <c r="B78" s="18" t="s">
        <v>135</v>
      </c>
      <c r="C78" s="19">
        <v>11.067</v>
      </c>
      <c r="D78" s="19">
        <v>10.425</v>
      </c>
      <c r="E78" s="19">
        <v>1.931</v>
      </c>
      <c r="F78" s="20">
        <v>0.792</v>
      </c>
      <c r="G78" s="20">
        <v>1.139</v>
      </c>
      <c r="H78" s="19">
        <v>8.494</v>
      </c>
      <c r="I78" s="20">
        <v>0.295</v>
      </c>
      <c r="J78" s="20">
        <v>0</v>
      </c>
      <c r="K78" s="20">
        <v>8.199</v>
      </c>
      <c r="L78" s="19">
        <v>0</v>
      </c>
      <c r="M78" s="20">
        <v>0</v>
      </c>
      <c r="N78" s="20">
        <v>0</v>
      </c>
      <c r="O78" s="20">
        <v>0</v>
      </c>
      <c r="P78" s="20">
        <v>0</v>
      </c>
      <c r="Q78" s="20">
        <v>0</v>
      </c>
      <c r="R78" s="19">
        <v>0.642</v>
      </c>
      <c r="S78" s="20">
        <v>0.566</v>
      </c>
      <c r="T78" s="20">
        <v>0.076</v>
      </c>
      <c r="U78" s="19">
        <v>0</v>
      </c>
      <c r="V78" s="20">
        <v>0</v>
      </c>
      <c r="W78" s="23">
        <f t="shared" si="8"/>
        <v>571687.2</v>
      </c>
      <c r="X78" s="23">
        <f t="shared" si="9"/>
        <v>2595.264</v>
      </c>
      <c r="Y78" s="23">
        <f t="shared" si="10"/>
        <v>16085.7</v>
      </c>
      <c r="Z78" s="23">
        <v>23903</v>
      </c>
      <c r="AA78" s="23">
        <v>0</v>
      </c>
      <c r="AB78" s="23">
        <f t="shared" si="11"/>
        <v>614271.164</v>
      </c>
    </row>
    <row r="79" s="2" customFormat="1" ht="24" customHeight="1" spans="1:28">
      <c r="A79" s="17">
        <v>72</v>
      </c>
      <c r="B79" s="18" t="s">
        <v>136</v>
      </c>
      <c r="C79" s="19">
        <v>8.394</v>
      </c>
      <c r="D79" s="19">
        <v>8.006</v>
      </c>
      <c r="E79" s="19">
        <v>2.582</v>
      </c>
      <c r="F79" s="20">
        <v>1.904</v>
      </c>
      <c r="G79" s="20">
        <v>0.678</v>
      </c>
      <c r="H79" s="19">
        <v>5.424</v>
      </c>
      <c r="I79" s="20">
        <v>1.413</v>
      </c>
      <c r="J79" s="20">
        <v>0</v>
      </c>
      <c r="K79" s="20">
        <v>4.011</v>
      </c>
      <c r="L79" s="19">
        <v>0</v>
      </c>
      <c r="M79" s="20">
        <v>0</v>
      </c>
      <c r="N79" s="20">
        <v>0</v>
      </c>
      <c r="O79" s="20">
        <v>0</v>
      </c>
      <c r="P79" s="20">
        <v>0</v>
      </c>
      <c r="Q79" s="20">
        <v>0</v>
      </c>
      <c r="R79" s="19">
        <v>0.388</v>
      </c>
      <c r="S79" s="20">
        <v>0.388</v>
      </c>
      <c r="T79" s="20">
        <v>0</v>
      </c>
      <c r="U79" s="19">
        <v>0</v>
      </c>
      <c r="V79" s="20">
        <v>0</v>
      </c>
      <c r="W79" s="23">
        <f t="shared" si="8"/>
        <v>436240</v>
      </c>
      <c r="X79" s="23">
        <f t="shared" si="9"/>
        <v>3470.208</v>
      </c>
      <c r="Y79" s="23">
        <f t="shared" si="10"/>
        <v>13578.3</v>
      </c>
      <c r="Z79" s="23">
        <v>9168.75</v>
      </c>
      <c r="AA79" s="23">
        <v>0</v>
      </c>
      <c r="AB79" s="23">
        <f t="shared" si="11"/>
        <v>462457.258</v>
      </c>
    </row>
    <row r="80" s="2" customFormat="1" ht="24" customHeight="1" spans="1:28">
      <c r="A80" s="17">
        <v>73</v>
      </c>
      <c r="B80" s="18" t="s">
        <v>137</v>
      </c>
      <c r="C80" s="19">
        <v>10.109</v>
      </c>
      <c r="D80" s="19">
        <v>9.506</v>
      </c>
      <c r="E80" s="19">
        <v>4.095</v>
      </c>
      <c r="F80" s="20">
        <v>2.494</v>
      </c>
      <c r="G80" s="20">
        <v>1.601</v>
      </c>
      <c r="H80" s="19">
        <v>5.411</v>
      </c>
      <c r="I80" s="20">
        <v>1.935</v>
      </c>
      <c r="J80" s="20">
        <v>0</v>
      </c>
      <c r="K80" s="20">
        <v>3.476</v>
      </c>
      <c r="L80" s="19">
        <v>0</v>
      </c>
      <c r="M80" s="20">
        <v>0</v>
      </c>
      <c r="N80" s="20">
        <v>0</v>
      </c>
      <c r="O80" s="20">
        <v>0</v>
      </c>
      <c r="P80" s="20">
        <v>0</v>
      </c>
      <c r="Q80" s="20">
        <v>0</v>
      </c>
      <c r="R80" s="19">
        <v>0.603</v>
      </c>
      <c r="S80" s="20">
        <v>0.555</v>
      </c>
      <c r="T80" s="20">
        <v>0.048</v>
      </c>
      <c r="U80" s="19">
        <v>0</v>
      </c>
      <c r="V80" s="20">
        <v>0</v>
      </c>
      <c r="W80" s="23">
        <f t="shared" si="8"/>
        <v>521759</v>
      </c>
      <c r="X80" s="23">
        <f t="shared" si="9"/>
        <v>5503.68</v>
      </c>
      <c r="Y80" s="23">
        <f t="shared" si="10"/>
        <v>14964.3</v>
      </c>
      <c r="Z80" s="23">
        <v>12890</v>
      </c>
      <c r="AA80" s="23">
        <v>0</v>
      </c>
      <c r="AB80" s="23">
        <f t="shared" si="11"/>
        <v>555116.98</v>
      </c>
    </row>
    <row r="81" s="2" customFormat="1" ht="24" customHeight="1" spans="1:28">
      <c r="A81" s="17">
        <v>74</v>
      </c>
      <c r="B81" s="18" t="s">
        <v>138</v>
      </c>
      <c r="C81" s="19">
        <v>11.088</v>
      </c>
      <c r="D81" s="19">
        <v>10.463</v>
      </c>
      <c r="E81" s="19">
        <v>5.049</v>
      </c>
      <c r="F81" s="20">
        <v>0</v>
      </c>
      <c r="G81" s="20">
        <v>5.049</v>
      </c>
      <c r="H81" s="19">
        <v>5.392</v>
      </c>
      <c r="I81" s="20">
        <v>3.87</v>
      </c>
      <c r="J81" s="20">
        <v>0</v>
      </c>
      <c r="K81" s="20">
        <v>1.522</v>
      </c>
      <c r="L81" s="19">
        <v>0.022</v>
      </c>
      <c r="M81" s="20">
        <v>0.022</v>
      </c>
      <c r="N81" s="20">
        <v>0</v>
      </c>
      <c r="O81" s="20">
        <v>0</v>
      </c>
      <c r="P81" s="20">
        <v>0</v>
      </c>
      <c r="Q81" s="20">
        <v>0</v>
      </c>
      <c r="R81" s="19">
        <v>0.625</v>
      </c>
      <c r="S81" s="20">
        <v>0.625</v>
      </c>
      <c r="T81" s="20">
        <v>0</v>
      </c>
      <c r="U81" s="19">
        <v>0</v>
      </c>
      <c r="V81" s="20">
        <v>0</v>
      </c>
      <c r="W81" s="23">
        <f t="shared" si="8"/>
        <v>573256.6</v>
      </c>
      <c r="X81" s="23">
        <f t="shared" si="9"/>
        <v>6785.856</v>
      </c>
      <c r="Y81" s="23">
        <f t="shared" si="10"/>
        <v>20154.6</v>
      </c>
      <c r="Z81" s="23">
        <v>7240</v>
      </c>
      <c r="AA81" s="23">
        <v>168.08</v>
      </c>
      <c r="AB81" s="23">
        <f t="shared" si="11"/>
        <v>607268.976</v>
      </c>
    </row>
    <row r="82" s="2" customFormat="1" ht="24" customHeight="1" spans="1:28">
      <c r="A82" s="17">
        <v>75</v>
      </c>
      <c r="B82" s="18" t="s">
        <v>139</v>
      </c>
      <c r="C82" s="19">
        <v>3.271</v>
      </c>
      <c r="D82" s="19">
        <v>3.271</v>
      </c>
      <c r="E82" s="19">
        <v>1.16</v>
      </c>
      <c r="F82" s="20">
        <v>0.582</v>
      </c>
      <c r="G82" s="20">
        <v>0.578</v>
      </c>
      <c r="H82" s="19">
        <v>2.111</v>
      </c>
      <c r="I82" s="20">
        <v>0.685</v>
      </c>
      <c r="J82" s="20">
        <v>0</v>
      </c>
      <c r="K82" s="20">
        <v>1.426</v>
      </c>
      <c r="L82" s="19">
        <v>0</v>
      </c>
      <c r="M82" s="20">
        <v>0</v>
      </c>
      <c r="N82" s="20">
        <v>0</v>
      </c>
      <c r="O82" s="20">
        <v>0</v>
      </c>
      <c r="P82" s="20">
        <v>0</v>
      </c>
      <c r="Q82" s="20">
        <v>0</v>
      </c>
      <c r="R82" s="19">
        <v>0</v>
      </c>
      <c r="S82" s="20">
        <v>0</v>
      </c>
      <c r="T82" s="20">
        <v>0</v>
      </c>
      <c r="U82" s="19">
        <v>0</v>
      </c>
      <c r="V82" s="20">
        <v>0</v>
      </c>
      <c r="W82" s="23">
        <f t="shared" si="8"/>
        <v>174017.2</v>
      </c>
      <c r="X82" s="23">
        <f t="shared" si="9"/>
        <v>1559.04</v>
      </c>
      <c r="Y82" s="23">
        <f t="shared" si="10"/>
        <v>5649.3</v>
      </c>
      <c r="Z82" s="23">
        <v>0</v>
      </c>
      <c r="AA82" s="23">
        <v>0</v>
      </c>
      <c r="AB82" s="23">
        <f t="shared" si="11"/>
        <v>181225.54</v>
      </c>
    </row>
    <row r="83" s="2" customFormat="1" ht="24" customHeight="1" spans="1:28">
      <c r="A83" s="17">
        <v>76</v>
      </c>
      <c r="B83" s="18" t="s">
        <v>140</v>
      </c>
      <c r="C83" s="19">
        <v>7.42</v>
      </c>
      <c r="D83" s="19">
        <v>6.988</v>
      </c>
      <c r="E83" s="19">
        <v>1.825</v>
      </c>
      <c r="F83" s="20">
        <v>0.49</v>
      </c>
      <c r="G83" s="20">
        <v>1.335</v>
      </c>
      <c r="H83" s="19">
        <v>5.163</v>
      </c>
      <c r="I83" s="20">
        <v>2.369</v>
      </c>
      <c r="J83" s="20">
        <v>0</v>
      </c>
      <c r="K83" s="20">
        <v>2.794</v>
      </c>
      <c r="L83" s="19">
        <v>0</v>
      </c>
      <c r="M83" s="20">
        <v>0</v>
      </c>
      <c r="N83" s="20">
        <v>0</v>
      </c>
      <c r="O83" s="20">
        <v>0</v>
      </c>
      <c r="P83" s="20">
        <v>0</v>
      </c>
      <c r="Q83" s="20">
        <v>0</v>
      </c>
      <c r="R83" s="19">
        <v>0.432</v>
      </c>
      <c r="S83" s="20">
        <v>0.432</v>
      </c>
      <c r="T83" s="20">
        <v>0</v>
      </c>
      <c r="U83" s="19">
        <v>0</v>
      </c>
      <c r="V83" s="20">
        <v>0</v>
      </c>
      <c r="W83" s="23">
        <f t="shared" si="8"/>
        <v>383252.8</v>
      </c>
      <c r="X83" s="23">
        <f t="shared" si="9"/>
        <v>2452.8</v>
      </c>
      <c r="Y83" s="23">
        <f t="shared" si="10"/>
        <v>15689.7</v>
      </c>
      <c r="Z83" s="23">
        <v>8470</v>
      </c>
      <c r="AA83" s="23">
        <v>49.73</v>
      </c>
      <c r="AB83" s="23">
        <f t="shared" si="11"/>
        <v>409815.57</v>
      </c>
    </row>
    <row r="84" s="2" customFormat="1" ht="24" customHeight="1" spans="1:28">
      <c r="A84" s="17">
        <v>77</v>
      </c>
      <c r="B84" s="18" t="s">
        <v>141</v>
      </c>
      <c r="C84" s="19">
        <v>8.619</v>
      </c>
      <c r="D84" s="19">
        <v>7.608</v>
      </c>
      <c r="E84" s="19">
        <v>3.65</v>
      </c>
      <c r="F84" s="20">
        <v>0.169</v>
      </c>
      <c r="G84" s="20">
        <v>3.481</v>
      </c>
      <c r="H84" s="19">
        <v>3.939</v>
      </c>
      <c r="I84" s="20">
        <v>1.763</v>
      </c>
      <c r="J84" s="20">
        <v>0</v>
      </c>
      <c r="K84" s="20">
        <v>2.176</v>
      </c>
      <c r="L84" s="19">
        <v>0.019</v>
      </c>
      <c r="M84" s="20">
        <v>0.019</v>
      </c>
      <c r="N84" s="20">
        <v>0</v>
      </c>
      <c r="O84" s="20">
        <v>0</v>
      </c>
      <c r="P84" s="20">
        <v>0</v>
      </c>
      <c r="Q84" s="20">
        <v>0</v>
      </c>
      <c r="R84" s="19">
        <v>1.011</v>
      </c>
      <c r="S84" s="20">
        <v>1.011</v>
      </c>
      <c r="T84" s="20">
        <v>0</v>
      </c>
      <c r="U84" s="19">
        <v>0</v>
      </c>
      <c r="V84" s="20">
        <v>0</v>
      </c>
      <c r="W84" s="23">
        <f t="shared" si="8"/>
        <v>431638.2</v>
      </c>
      <c r="X84" s="23">
        <f t="shared" si="9"/>
        <v>4905.6</v>
      </c>
      <c r="Y84" s="23">
        <f t="shared" si="10"/>
        <v>11850.3</v>
      </c>
      <c r="Z84" s="23">
        <v>21410</v>
      </c>
      <c r="AA84" s="23">
        <v>0</v>
      </c>
      <c r="AB84" s="23">
        <f t="shared" si="11"/>
        <v>469804.1</v>
      </c>
    </row>
    <row r="85" s="2" customFormat="1" ht="24" customHeight="1" spans="1:28">
      <c r="A85" s="17">
        <v>78</v>
      </c>
      <c r="B85" s="18" t="s">
        <v>142</v>
      </c>
      <c r="C85" s="19">
        <v>2.41</v>
      </c>
      <c r="D85" s="19">
        <v>2.308</v>
      </c>
      <c r="E85" s="19">
        <v>1.267</v>
      </c>
      <c r="F85" s="20">
        <v>0.264</v>
      </c>
      <c r="G85" s="20">
        <v>1.003</v>
      </c>
      <c r="H85" s="19">
        <v>1.041</v>
      </c>
      <c r="I85" s="20">
        <v>0.489</v>
      </c>
      <c r="J85" s="20">
        <v>0</v>
      </c>
      <c r="K85" s="20">
        <v>0.552</v>
      </c>
      <c r="L85" s="19">
        <v>0</v>
      </c>
      <c r="M85" s="20">
        <v>0</v>
      </c>
      <c r="N85" s="20">
        <v>0</v>
      </c>
      <c r="O85" s="20">
        <v>0</v>
      </c>
      <c r="P85" s="20">
        <v>0</v>
      </c>
      <c r="Q85" s="20">
        <v>0</v>
      </c>
      <c r="R85" s="19">
        <v>0.102</v>
      </c>
      <c r="S85" s="20">
        <v>0.102</v>
      </c>
      <c r="T85" s="20">
        <v>0</v>
      </c>
      <c r="U85" s="19">
        <v>0</v>
      </c>
      <c r="V85" s="20">
        <v>0</v>
      </c>
      <c r="W85" s="23">
        <f t="shared" si="8"/>
        <v>125498.8</v>
      </c>
      <c r="X85" s="23">
        <f t="shared" si="9"/>
        <v>1702.848</v>
      </c>
      <c r="Y85" s="23">
        <f t="shared" si="10"/>
        <v>3194.1</v>
      </c>
      <c r="Z85" s="23">
        <v>0</v>
      </c>
      <c r="AA85" s="23">
        <v>0</v>
      </c>
      <c r="AB85" s="23">
        <f t="shared" si="11"/>
        <v>130395.748</v>
      </c>
    </row>
    <row r="86" s="2" customFormat="1" ht="24" customHeight="1" spans="1:28">
      <c r="A86" s="17">
        <v>79</v>
      </c>
      <c r="B86" s="18" t="s">
        <v>143</v>
      </c>
      <c r="C86" s="19">
        <v>11.727</v>
      </c>
      <c r="D86" s="19">
        <v>11.557</v>
      </c>
      <c r="E86" s="19">
        <v>4.123</v>
      </c>
      <c r="F86" s="20">
        <v>0.776</v>
      </c>
      <c r="G86" s="20">
        <v>3.347</v>
      </c>
      <c r="H86" s="19">
        <v>7.322</v>
      </c>
      <c r="I86" s="20">
        <v>1.334</v>
      </c>
      <c r="J86" s="20">
        <v>0</v>
      </c>
      <c r="K86" s="20">
        <v>5.988</v>
      </c>
      <c r="L86" s="19">
        <v>0.112</v>
      </c>
      <c r="M86" s="20">
        <v>0.112</v>
      </c>
      <c r="N86" s="20">
        <v>0</v>
      </c>
      <c r="O86" s="20">
        <v>0</v>
      </c>
      <c r="P86" s="20">
        <v>0</v>
      </c>
      <c r="Q86" s="20">
        <v>0</v>
      </c>
      <c r="R86" s="19">
        <v>0.17</v>
      </c>
      <c r="S86" s="20">
        <v>0.17</v>
      </c>
      <c r="T86" s="20">
        <v>0</v>
      </c>
      <c r="U86" s="19">
        <v>0</v>
      </c>
      <c r="V86" s="20">
        <v>0</v>
      </c>
      <c r="W86" s="23">
        <f t="shared" si="8"/>
        <v>619354.4</v>
      </c>
      <c r="X86" s="23">
        <f t="shared" si="9"/>
        <v>5541.312</v>
      </c>
      <c r="Y86" s="23">
        <f t="shared" si="10"/>
        <v>16781.4</v>
      </c>
      <c r="Z86" s="23">
        <v>0</v>
      </c>
      <c r="AA86" s="23">
        <v>0</v>
      </c>
      <c r="AB86" s="23">
        <f t="shared" si="11"/>
        <v>641677.112</v>
      </c>
    </row>
    <row r="87" s="2" customFormat="1" ht="24" customHeight="1" spans="1:28">
      <c r="A87" s="17">
        <v>80</v>
      </c>
      <c r="B87" s="18" t="s">
        <v>144</v>
      </c>
      <c r="C87" s="19">
        <v>6.904</v>
      </c>
      <c r="D87" s="19">
        <v>6.814</v>
      </c>
      <c r="E87" s="19">
        <v>2.422</v>
      </c>
      <c r="F87" s="20">
        <v>0.642</v>
      </c>
      <c r="G87" s="20">
        <v>1.78</v>
      </c>
      <c r="H87" s="19">
        <v>4.392</v>
      </c>
      <c r="I87" s="20">
        <v>1.827</v>
      </c>
      <c r="J87" s="20">
        <v>0</v>
      </c>
      <c r="K87" s="20">
        <v>2.565</v>
      </c>
      <c r="L87" s="19">
        <v>0</v>
      </c>
      <c r="M87" s="20">
        <v>0</v>
      </c>
      <c r="N87" s="20">
        <v>0</v>
      </c>
      <c r="O87" s="20">
        <v>0</v>
      </c>
      <c r="P87" s="20">
        <v>0</v>
      </c>
      <c r="Q87" s="20">
        <v>0</v>
      </c>
      <c r="R87" s="19">
        <v>0.09</v>
      </c>
      <c r="S87" s="20">
        <v>0.09</v>
      </c>
      <c r="T87" s="20">
        <v>0</v>
      </c>
      <c r="U87" s="19">
        <v>0</v>
      </c>
      <c r="V87" s="20">
        <v>0</v>
      </c>
      <c r="W87" s="23">
        <f t="shared" si="8"/>
        <v>364898.8</v>
      </c>
      <c r="X87" s="23">
        <f t="shared" si="9"/>
        <v>3255.168</v>
      </c>
      <c r="Y87" s="23">
        <f t="shared" si="10"/>
        <v>12838.5</v>
      </c>
      <c r="Z87" s="23">
        <v>8320</v>
      </c>
      <c r="AA87" s="23">
        <v>0</v>
      </c>
      <c r="AB87" s="23">
        <f t="shared" si="11"/>
        <v>389312.468</v>
      </c>
    </row>
    <row r="88" s="2" customFormat="1" ht="24" customHeight="1" spans="1:28">
      <c r="A88" s="17">
        <v>81</v>
      </c>
      <c r="B88" s="18" t="s">
        <v>145</v>
      </c>
      <c r="C88" s="19">
        <v>7.025</v>
      </c>
      <c r="D88" s="19">
        <v>6.404</v>
      </c>
      <c r="E88" s="19">
        <v>3.294</v>
      </c>
      <c r="F88" s="20">
        <v>0.698</v>
      </c>
      <c r="G88" s="20">
        <v>2.596</v>
      </c>
      <c r="H88" s="19">
        <v>3.11</v>
      </c>
      <c r="I88" s="20">
        <v>1.152</v>
      </c>
      <c r="J88" s="20">
        <v>0.404</v>
      </c>
      <c r="K88" s="20">
        <v>1.554</v>
      </c>
      <c r="L88" s="19">
        <v>0</v>
      </c>
      <c r="M88" s="20">
        <v>0</v>
      </c>
      <c r="N88" s="20">
        <v>0</v>
      </c>
      <c r="O88" s="20">
        <v>0</v>
      </c>
      <c r="P88" s="20">
        <v>0</v>
      </c>
      <c r="Q88" s="20">
        <v>0</v>
      </c>
      <c r="R88" s="19">
        <v>0.621</v>
      </c>
      <c r="S88" s="20">
        <v>0.514</v>
      </c>
      <c r="T88" s="20">
        <v>0.107</v>
      </c>
      <c r="U88" s="19">
        <v>0</v>
      </c>
      <c r="V88" s="20">
        <v>0</v>
      </c>
      <c r="W88" s="23">
        <f t="shared" si="8"/>
        <v>357211.4</v>
      </c>
      <c r="X88" s="23">
        <f t="shared" si="9"/>
        <v>4427.136</v>
      </c>
      <c r="Y88" s="23">
        <f t="shared" si="10"/>
        <v>9920.4</v>
      </c>
      <c r="Z88" s="23">
        <v>21870</v>
      </c>
      <c r="AA88" s="23">
        <v>0</v>
      </c>
      <c r="AB88" s="23">
        <f t="shared" si="11"/>
        <v>393428.936</v>
      </c>
    </row>
    <row r="89" s="2" customFormat="1" ht="24" customHeight="1" spans="1:28">
      <c r="A89" s="17">
        <v>82</v>
      </c>
      <c r="B89" s="18" t="s">
        <v>146</v>
      </c>
      <c r="C89" s="19">
        <v>5.019</v>
      </c>
      <c r="D89" s="19">
        <v>5.019</v>
      </c>
      <c r="E89" s="19">
        <v>3.483</v>
      </c>
      <c r="F89" s="20">
        <v>0.199</v>
      </c>
      <c r="G89" s="20">
        <v>3.284</v>
      </c>
      <c r="H89" s="19">
        <v>1.536</v>
      </c>
      <c r="I89" s="20">
        <v>1.356</v>
      </c>
      <c r="J89" s="20">
        <v>0</v>
      </c>
      <c r="K89" s="20">
        <v>0.18</v>
      </c>
      <c r="L89" s="19">
        <v>0</v>
      </c>
      <c r="M89" s="20">
        <v>0</v>
      </c>
      <c r="N89" s="20">
        <v>0</v>
      </c>
      <c r="O89" s="20">
        <v>0</v>
      </c>
      <c r="P89" s="20">
        <v>0</v>
      </c>
      <c r="Q89" s="20">
        <v>0</v>
      </c>
      <c r="R89" s="19">
        <v>0</v>
      </c>
      <c r="S89" s="20">
        <v>0</v>
      </c>
      <c r="T89" s="20">
        <v>0</v>
      </c>
      <c r="U89" s="19">
        <v>0</v>
      </c>
      <c r="V89" s="20">
        <v>0</v>
      </c>
      <c r="W89" s="23">
        <f t="shared" si="8"/>
        <v>267010.8</v>
      </c>
      <c r="X89" s="23">
        <f t="shared" si="9"/>
        <v>4681.152</v>
      </c>
      <c r="Y89" s="23">
        <f t="shared" si="10"/>
        <v>6426</v>
      </c>
      <c r="Z89" s="23">
        <v>13235</v>
      </c>
      <c r="AA89" s="23">
        <v>0</v>
      </c>
      <c r="AB89" s="23">
        <f t="shared" si="11"/>
        <v>291352.952</v>
      </c>
    </row>
    <row r="90" s="2" customFormat="1" ht="24" customHeight="1" spans="1:28">
      <c r="A90" s="17">
        <v>83</v>
      </c>
      <c r="B90" s="18" t="s">
        <v>147</v>
      </c>
      <c r="C90" s="19">
        <v>7.268</v>
      </c>
      <c r="D90" s="19">
        <v>7.268</v>
      </c>
      <c r="E90" s="19">
        <v>0.333</v>
      </c>
      <c r="F90" s="20">
        <v>0.333</v>
      </c>
      <c r="G90" s="20">
        <v>0</v>
      </c>
      <c r="H90" s="19">
        <v>6.935</v>
      </c>
      <c r="I90" s="20">
        <v>6.653</v>
      </c>
      <c r="J90" s="20">
        <v>0</v>
      </c>
      <c r="K90" s="20">
        <v>0.282</v>
      </c>
      <c r="L90" s="19">
        <v>0</v>
      </c>
      <c r="M90" s="20">
        <v>0</v>
      </c>
      <c r="N90" s="20">
        <v>0</v>
      </c>
      <c r="O90" s="20">
        <v>0</v>
      </c>
      <c r="P90" s="20">
        <v>0</v>
      </c>
      <c r="Q90" s="20">
        <v>0</v>
      </c>
      <c r="R90" s="19">
        <v>0</v>
      </c>
      <c r="S90" s="20">
        <v>0</v>
      </c>
      <c r="T90" s="20">
        <v>0</v>
      </c>
      <c r="U90" s="19">
        <v>0</v>
      </c>
      <c r="V90" s="20">
        <v>0</v>
      </c>
      <c r="W90" s="23">
        <f t="shared" si="8"/>
        <v>386657.6</v>
      </c>
      <c r="X90" s="23">
        <f t="shared" si="9"/>
        <v>447.552</v>
      </c>
      <c r="Y90" s="23">
        <f t="shared" si="10"/>
        <v>30446.1</v>
      </c>
      <c r="Z90" s="23">
        <v>0</v>
      </c>
      <c r="AA90" s="23">
        <v>0</v>
      </c>
      <c r="AB90" s="23">
        <f t="shared" si="11"/>
        <v>417551.252</v>
      </c>
    </row>
    <row r="91" s="2" customFormat="1" ht="24" customHeight="1" spans="1:28">
      <c r="A91" s="17">
        <v>84</v>
      </c>
      <c r="B91" s="18" t="s">
        <v>148</v>
      </c>
      <c r="C91" s="19">
        <v>7.334</v>
      </c>
      <c r="D91" s="19">
        <v>7.334</v>
      </c>
      <c r="E91" s="19">
        <v>3.564</v>
      </c>
      <c r="F91" s="20">
        <v>0.466</v>
      </c>
      <c r="G91" s="20">
        <v>3.098</v>
      </c>
      <c r="H91" s="19">
        <v>3.424</v>
      </c>
      <c r="I91" s="20">
        <v>3.219</v>
      </c>
      <c r="J91" s="20">
        <v>0</v>
      </c>
      <c r="K91" s="20">
        <v>0.205</v>
      </c>
      <c r="L91" s="19">
        <v>0.346</v>
      </c>
      <c r="M91" s="20">
        <v>0.346</v>
      </c>
      <c r="N91" s="20">
        <v>0</v>
      </c>
      <c r="O91" s="20">
        <v>0</v>
      </c>
      <c r="P91" s="20">
        <v>0</v>
      </c>
      <c r="Q91" s="20">
        <v>0</v>
      </c>
      <c r="R91" s="19">
        <v>0</v>
      </c>
      <c r="S91" s="20">
        <v>0</v>
      </c>
      <c r="T91" s="20">
        <v>0</v>
      </c>
      <c r="U91" s="19">
        <v>0</v>
      </c>
      <c r="V91" s="20">
        <v>0</v>
      </c>
      <c r="W91" s="23">
        <f t="shared" si="8"/>
        <v>390168.8</v>
      </c>
      <c r="X91" s="23">
        <f t="shared" si="9"/>
        <v>4790.016</v>
      </c>
      <c r="Y91" s="23">
        <f t="shared" si="10"/>
        <v>14854.5</v>
      </c>
      <c r="Z91" s="23">
        <v>15865</v>
      </c>
      <c r="AA91" s="23">
        <v>0</v>
      </c>
      <c r="AB91" s="23">
        <f t="shared" si="11"/>
        <v>425678.316</v>
      </c>
    </row>
    <row r="92" s="2" customFormat="1" ht="24" customHeight="1" spans="1:28">
      <c r="A92" s="17">
        <v>85</v>
      </c>
      <c r="B92" s="18" t="s">
        <v>149</v>
      </c>
      <c r="C92" s="19">
        <v>11.209</v>
      </c>
      <c r="D92" s="19">
        <v>11.209</v>
      </c>
      <c r="E92" s="19">
        <v>1.808</v>
      </c>
      <c r="F92" s="20">
        <v>0.221</v>
      </c>
      <c r="G92" s="20">
        <v>1.587</v>
      </c>
      <c r="H92" s="19">
        <v>8.711</v>
      </c>
      <c r="I92" s="20">
        <v>7.915</v>
      </c>
      <c r="J92" s="20">
        <v>0</v>
      </c>
      <c r="K92" s="20">
        <v>0.796</v>
      </c>
      <c r="L92" s="19">
        <v>0.69</v>
      </c>
      <c r="M92" s="20">
        <v>0.69</v>
      </c>
      <c r="N92" s="20">
        <v>0</v>
      </c>
      <c r="O92" s="20">
        <v>0</v>
      </c>
      <c r="P92" s="20">
        <v>0</v>
      </c>
      <c r="Q92" s="20">
        <v>0</v>
      </c>
      <c r="R92" s="19">
        <v>0</v>
      </c>
      <c r="S92" s="20">
        <v>0</v>
      </c>
      <c r="T92" s="20">
        <v>0</v>
      </c>
      <c r="U92" s="19">
        <v>0</v>
      </c>
      <c r="V92" s="20">
        <v>0</v>
      </c>
      <c r="W92" s="23">
        <f t="shared" si="8"/>
        <v>596318.8</v>
      </c>
      <c r="X92" s="23">
        <f t="shared" si="9"/>
        <v>2429.952</v>
      </c>
      <c r="Y92" s="23">
        <f t="shared" si="10"/>
        <v>37050.3</v>
      </c>
      <c r="Z92" s="23">
        <v>4135</v>
      </c>
      <c r="AA92" s="23">
        <v>0</v>
      </c>
      <c r="AB92" s="23">
        <f t="shared" si="11"/>
        <v>639934.052</v>
      </c>
    </row>
    <row r="93" s="2" customFormat="1" ht="24" customHeight="1" spans="1:28">
      <c r="A93" s="17">
        <v>86</v>
      </c>
      <c r="B93" s="18" t="s">
        <v>150</v>
      </c>
      <c r="C93" s="19">
        <v>5.7</v>
      </c>
      <c r="D93" s="19">
        <v>5.052</v>
      </c>
      <c r="E93" s="19">
        <v>3.066</v>
      </c>
      <c r="F93" s="20">
        <v>2.564</v>
      </c>
      <c r="G93" s="20">
        <v>0.502</v>
      </c>
      <c r="H93" s="19">
        <v>1.872</v>
      </c>
      <c r="I93" s="20">
        <v>1.347</v>
      </c>
      <c r="J93" s="20">
        <v>0</v>
      </c>
      <c r="K93" s="20">
        <v>0.525</v>
      </c>
      <c r="L93" s="19">
        <v>0.114</v>
      </c>
      <c r="M93" s="20">
        <v>0.055</v>
      </c>
      <c r="N93" s="20">
        <v>0.059</v>
      </c>
      <c r="O93" s="20">
        <v>0</v>
      </c>
      <c r="P93" s="20">
        <v>0</v>
      </c>
      <c r="Q93" s="20">
        <v>0</v>
      </c>
      <c r="R93" s="19">
        <v>0.648</v>
      </c>
      <c r="S93" s="20">
        <v>0.648</v>
      </c>
      <c r="T93" s="20">
        <v>0</v>
      </c>
      <c r="U93" s="19">
        <v>0</v>
      </c>
      <c r="V93" s="20">
        <v>0</v>
      </c>
      <c r="W93" s="23">
        <f t="shared" si="8"/>
        <v>286003.2</v>
      </c>
      <c r="X93" s="23">
        <f t="shared" si="9"/>
        <v>4120.704</v>
      </c>
      <c r="Y93" s="23">
        <f t="shared" si="10"/>
        <v>7006.5</v>
      </c>
      <c r="Z93" s="23">
        <v>18140</v>
      </c>
      <c r="AA93" s="23">
        <v>0</v>
      </c>
      <c r="AB93" s="23">
        <f t="shared" si="11"/>
        <v>315270.404</v>
      </c>
    </row>
    <row r="94" s="2" customFormat="1" ht="24" customHeight="1" spans="1:28">
      <c r="A94" s="17">
        <v>87</v>
      </c>
      <c r="B94" s="18" t="s">
        <v>151</v>
      </c>
      <c r="C94" s="19">
        <v>4.153</v>
      </c>
      <c r="D94" s="19">
        <v>3.874</v>
      </c>
      <c r="E94" s="19">
        <v>1.332</v>
      </c>
      <c r="F94" s="20">
        <v>0</v>
      </c>
      <c r="G94" s="20">
        <v>1.332</v>
      </c>
      <c r="H94" s="19">
        <v>2.483</v>
      </c>
      <c r="I94" s="20">
        <v>0.884</v>
      </c>
      <c r="J94" s="20">
        <v>0</v>
      </c>
      <c r="K94" s="20">
        <v>1.599</v>
      </c>
      <c r="L94" s="19">
        <v>0.059</v>
      </c>
      <c r="M94" s="20">
        <v>0</v>
      </c>
      <c r="N94" s="20">
        <v>0.059</v>
      </c>
      <c r="O94" s="20">
        <v>0</v>
      </c>
      <c r="P94" s="20">
        <v>0</v>
      </c>
      <c r="Q94" s="20">
        <v>0</v>
      </c>
      <c r="R94" s="19">
        <v>0.279</v>
      </c>
      <c r="S94" s="20">
        <v>0.279</v>
      </c>
      <c r="T94" s="20">
        <v>0</v>
      </c>
      <c r="U94" s="19">
        <v>0</v>
      </c>
      <c r="V94" s="20">
        <v>0</v>
      </c>
      <c r="W94" s="23">
        <f t="shared" si="8"/>
        <v>213518.2</v>
      </c>
      <c r="X94" s="23">
        <f t="shared" si="9"/>
        <v>1790.208</v>
      </c>
      <c r="Y94" s="23">
        <f t="shared" si="10"/>
        <v>6856.2</v>
      </c>
      <c r="Z94" s="23">
        <v>2950</v>
      </c>
      <c r="AA94" s="23">
        <v>708.29</v>
      </c>
      <c r="AB94" s="23">
        <f t="shared" si="11"/>
        <v>224406.318</v>
      </c>
    </row>
    <row r="95" s="2" customFormat="1" ht="24" customHeight="1" spans="1:28">
      <c r="A95" s="17">
        <v>88</v>
      </c>
      <c r="B95" s="18" t="s">
        <v>152</v>
      </c>
      <c r="C95" s="19">
        <v>3.006</v>
      </c>
      <c r="D95" s="19">
        <v>3.006</v>
      </c>
      <c r="E95" s="19">
        <v>2.261</v>
      </c>
      <c r="F95" s="20">
        <v>1.559</v>
      </c>
      <c r="G95" s="20">
        <v>0.702</v>
      </c>
      <c r="H95" s="19">
        <v>0.745</v>
      </c>
      <c r="I95" s="20">
        <v>0</v>
      </c>
      <c r="J95" s="20">
        <v>0</v>
      </c>
      <c r="K95" s="20">
        <v>0.745</v>
      </c>
      <c r="L95" s="19">
        <v>0</v>
      </c>
      <c r="M95" s="20">
        <v>0</v>
      </c>
      <c r="N95" s="20">
        <v>0</v>
      </c>
      <c r="O95" s="20">
        <v>0</v>
      </c>
      <c r="P95" s="20">
        <v>0</v>
      </c>
      <c r="Q95" s="20">
        <v>0</v>
      </c>
      <c r="R95" s="19">
        <v>0</v>
      </c>
      <c r="S95" s="20">
        <v>0</v>
      </c>
      <c r="T95" s="20">
        <v>0</v>
      </c>
      <c r="U95" s="19">
        <v>0</v>
      </c>
      <c r="V95" s="20">
        <v>0</v>
      </c>
      <c r="W95" s="23">
        <f t="shared" si="8"/>
        <v>159919.2</v>
      </c>
      <c r="X95" s="23">
        <f t="shared" si="9"/>
        <v>3038.784</v>
      </c>
      <c r="Y95" s="23">
        <f t="shared" si="10"/>
        <v>1341</v>
      </c>
      <c r="Z95" s="23">
        <v>100</v>
      </c>
      <c r="AA95" s="23">
        <v>0</v>
      </c>
      <c r="AB95" s="23">
        <f t="shared" si="11"/>
        <v>164398.984</v>
      </c>
    </row>
    <row r="96" s="2" customFormat="1" ht="24" customHeight="1" spans="1:28">
      <c r="A96" s="17">
        <v>89</v>
      </c>
      <c r="B96" s="18" t="s">
        <v>153</v>
      </c>
      <c r="C96" s="19">
        <v>7.699</v>
      </c>
      <c r="D96" s="19">
        <v>7.148</v>
      </c>
      <c r="E96" s="19">
        <v>1.989</v>
      </c>
      <c r="F96" s="20">
        <v>0.49</v>
      </c>
      <c r="G96" s="20">
        <v>1.499</v>
      </c>
      <c r="H96" s="19">
        <v>5.159</v>
      </c>
      <c r="I96" s="20">
        <v>2.369</v>
      </c>
      <c r="J96" s="20">
        <v>0</v>
      </c>
      <c r="K96" s="20">
        <v>2.79</v>
      </c>
      <c r="L96" s="19">
        <v>0</v>
      </c>
      <c r="M96" s="20">
        <v>0</v>
      </c>
      <c r="N96" s="20">
        <v>0</v>
      </c>
      <c r="O96" s="20">
        <v>0</v>
      </c>
      <c r="P96" s="20">
        <v>0</v>
      </c>
      <c r="Q96" s="20">
        <v>0</v>
      </c>
      <c r="R96" s="19">
        <v>0.551</v>
      </c>
      <c r="S96" s="20">
        <v>0.551</v>
      </c>
      <c r="T96" s="20">
        <v>0</v>
      </c>
      <c r="U96" s="19">
        <v>0</v>
      </c>
      <c r="V96" s="20">
        <v>0</v>
      </c>
      <c r="W96" s="23">
        <f t="shared" si="8"/>
        <v>394930.2</v>
      </c>
      <c r="X96" s="23">
        <f t="shared" si="9"/>
        <v>2673.216</v>
      </c>
      <c r="Y96" s="23">
        <f t="shared" si="10"/>
        <v>15682.5</v>
      </c>
      <c r="Z96" s="23">
        <v>0</v>
      </c>
      <c r="AA96" s="23">
        <v>49.73</v>
      </c>
      <c r="AB96" s="23">
        <f t="shared" si="11"/>
        <v>413236.186</v>
      </c>
    </row>
    <row r="97" s="2" customFormat="1" ht="24" customHeight="1" spans="1:28">
      <c r="A97" s="17">
        <v>90</v>
      </c>
      <c r="B97" s="18" t="s">
        <v>154</v>
      </c>
      <c r="C97" s="19">
        <v>12.69</v>
      </c>
      <c r="D97" s="19">
        <v>12.69</v>
      </c>
      <c r="E97" s="19">
        <v>2.412</v>
      </c>
      <c r="F97" s="20">
        <v>0.544</v>
      </c>
      <c r="G97" s="20">
        <v>1.868</v>
      </c>
      <c r="H97" s="19">
        <v>10.278</v>
      </c>
      <c r="I97" s="20">
        <v>6.902</v>
      </c>
      <c r="J97" s="20">
        <v>0.121</v>
      </c>
      <c r="K97" s="20">
        <v>3.255</v>
      </c>
      <c r="L97" s="19">
        <v>0</v>
      </c>
      <c r="M97" s="20">
        <v>0</v>
      </c>
      <c r="N97" s="20">
        <v>0</v>
      </c>
      <c r="O97" s="20">
        <v>0</v>
      </c>
      <c r="P97" s="20">
        <v>0</v>
      </c>
      <c r="Q97" s="20">
        <v>0</v>
      </c>
      <c r="R97" s="19">
        <v>0</v>
      </c>
      <c r="S97" s="20">
        <v>0</v>
      </c>
      <c r="T97" s="20">
        <v>0</v>
      </c>
      <c r="U97" s="19">
        <v>0</v>
      </c>
      <c r="V97" s="20">
        <v>0</v>
      </c>
      <c r="W97" s="23">
        <f t="shared" si="8"/>
        <v>675108</v>
      </c>
      <c r="X97" s="23">
        <f t="shared" si="9"/>
        <v>3241.728</v>
      </c>
      <c r="Y97" s="23">
        <f t="shared" si="10"/>
        <v>37498.8</v>
      </c>
      <c r="Z97" s="23">
        <v>5140</v>
      </c>
      <c r="AA97" s="23">
        <v>1466.06</v>
      </c>
      <c r="AB97" s="23">
        <f t="shared" si="11"/>
        <v>719522.468</v>
      </c>
    </row>
    <row r="98" s="2" customFormat="1" ht="24" customHeight="1" spans="1:28">
      <c r="A98" s="17">
        <v>91</v>
      </c>
      <c r="B98" s="18" t="s">
        <v>155</v>
      </c>
      <c r="C98" s="19">
        <v>8.144</v>
      </c>
      <c r="D98" s="19">
        <v>7.536</v>
      </c>
      <c r="E98" s="19">
        <v>3.416</v>
      </c>
      <c r="F98" s="20">
        <v>0.588</v>
      </c>
      <c r="G98" s="20">
        <v>2.828</v>
      </c>
      <c r="H98" s="19">
        <v>4.12</v>
      </c>
      <c r="I98" s="20">
        <v>1.944</v>
      </c>
      <c r="J98" s="20">
        <v>0</v>
      </c>
      <c r="K98" s="20">
        <v>2.176</v>
      </c>
      <c r="L98" s="19">
        <v>0</v>
      </c>
      <c r="M98" s="20">
        <v>0</v>
      </c>
      <c r="N98" s="20">
        <v>0</v>
      </c>
      <c r="O98" s="20">
        <v>0</v>
      </c>
      <c r="P98" s="20">
        <v>0</v>
      </c>
      <c r="Q98" s="20">
        <v>0</v>
      </c>
      <c r="R98" s="19">
        <v>0.608</v>
      </c>
      <c r="S98" s="20">
        <v>0.608</v>
      </c>
      <c r="T98" s="20">
        <v>0</v>
      </c>
      <c r="U98" s="19">
        <v>0</v>
      </c>
      <c r="V98" s="20">
        <v>0</v>
      </c>
      <c r="W98" s="23">
        <f t="shared" si="8"/>
        <v>417088</v>
      </c>
      <c r="X98" s="23">
        <f t="shared" si="9"/>
        <v>4591.104</v>
      </c>
      <c r="Y98" s="23">
        <f t="shared" si="10"/>
        <v>12664.8</v>
      </c>
      <c r="Z98" s="23">
        <v>2020</v>
      </c>
      <c r="AA98" s="23">
        <v>0</v>
      </c>
      <c r="AB98" s="23">
        <f t="shared" si="11"/>
        <v>436363.904</v>
      </c>
    </row>
    <row r="99" s="2" customFormat="1" ht="24" customHeight="1" spans="1:28">
      <c r="A99" s="17">
        <v>92</v>
      </c>
      <c r="B99" s="18" t="s">
        <v>156</v>
      </c>
      <c r="C99" s="19">
        <v>24.384</v>
      </c>
      <c r="D99" s="19">
        <v>24.214</v>
      </c>
      <c r="E99" s="19">
        <v>3.384</v>
      </c>
      <c r="F99" s="20">
        <v>0.368</v>
      </c>
      <c r="G99" s="20">
        <v>3.016</v>
      </c>
      <c r="H99" s="19">
        <v>20.61</v>
      </c>
      <c r="I99" s="20">
        <v>6.219</v>
      </c>
      <c r="J99" s="20">
        <v>0</v>
      </c>
      <c r="K99" s="20">
        <v>14.391</v>
      </c>
      <c r="L99" s="19">
        <v>0.22</v>
      </c>
      <c r="M99" s="20">
        <v>0.22</v>
      </c>
      <c r="N99" s="20">
        <v>0</v>
      </c>
      <c r="O99" s="20">
        <v>0</v>
      </c>
      <c r="P99" s="20">
        <v>0</v>
      </c>
      <c r="Q99" s="20">
        <v>0</v>
      </c>
      <c r="R99" s="19">
        <v>0.17</v>
      </c>
      <c r="S99" s="20">
        <v>0.17</v>
      </c>
      <c r="T99" s="20">
        <v>0</v>
      </c>
      <c r="U99" s="19">
        <v>0</v>
      </c>
      <c r="V99" s="20">
        <v>0</v>
      </c>
      <c r="W99" s="23">
        <f t="shared" si="8"/>
        <v>1292706.8</v>
      </c>
      <c r="X99" s="23">
        <f t="shared" si="9"/>
        <v>4548.096</v>
      </c>
      <c r="Y99" s="23">
        <f t="shared" si="10"/>
        <v>53889.3</v>
      </c>
      <c r="Z99" s="23">
        <v>7237</v>
      </c>
      <c r="AA99" s="23">
        <v>0</v>
      </c>
      <c r="AB99" s="23">
        <f t="shared" si="11"/>
        <v>1358381.196</v>
      </c>
    </row>
    <row r="100" s="2" customFormat="1" ht="24" customHeight="1" spans="1:28">
      <c r="A100" s="17">
        <v>93</v>
      </c>
      <c r="B100" s="18" t="s">
        <v>157</v>
      </c>
      <c r="C100" s="19">
        <v>5.106</v>
      </c>
      <c r="D100" s="19">
        <v>4.598</v>
      </c>
      <c r="E100" s="19">
        <v>4.16</v>
      </c>
      <c r="F100" s="20">
        <v>1.282</v>
      </c>
      <c r="G100" s="20">
        <v>2.878</v>
      </c>
      <c r="H100" s="19">
        <v>0.408</v>
      </c>
      <c r="I100" s="20">
        <v>0</v>
      </c>
      <c r="J100" s="20">
        <v>0</v>
      </c>
      <c r="K100" s="20">
        <v>0.408</v>
      </c>
      <c r="L100" s="19">
        <v>0.03</v>
      </c>
      <c r="M100" s="20">
        <v>0</v>
      </c>
      <c r="N100" s="20">
        <v>0</v>
      </c>
      <c r="O100" s="20">
        <v>0</v>
      </c>
      <c r="P100" s="20">
        <v>0.03</v>
      </c>
      <c r="Q100" s="20">
        <v>0</v>
      </c>
      <c r="R100" s="19">
        <v>0.508</v>
      </c>
      <c r="S100" s="20">
        <v>0.508</v>
      </c>
      <c r="T100" s="20">
        <v>0</v>
      </c>
      <c r="U100" s="19">
        <v>0</v>
      </c>
      <c r="V100" s="20">
        <v>0</v>
      </c>
      <c r="W100" s="23">
        <f t="shared" si="8"/>
        <v>258126.4</v>
      </c>
      <c r="X100" s="23">
        <f t="shared" si="9"/>
        <v>5591.04</v>
      </c>
      <c r="Y100" s="23">
        <f t="shared" si="10"/>
        <v>734.4</v>
      </c>
      <c r="Z100" s="23">
        <v>7900</v>
      </c>
      <c r="AA100" s="23">
        <v>7720.6</v>
      </c>
      <c r="AB100" s="23">
        <f t="shared" si="11"/>
        <v>264631.24</v>
      </c>
    </row>
    <row r="101" s="2" customFormat="1" ht="37" customHeight="1" spans="1:28">
      <c r="A101" s="17">
        <v>94</v>
      </c>
      <c r="B101" s="18" t="s">
        <v>158</v>
      </c>
      <c r="C101" s="19">
        <v>2.936</v>
      </c>
      <c r="D101" s="19">
        <v>2.936</v>
      </c>
      <c r="E101" s="19">
        <v>1.102</v>
      </c>
      <c r="F101" s="20">
        <v>0</v>
      </c>
      <c r="G101" s="20">
        <v>1.102</v>
      </c>
      <c r="H101" s="19">
        <v>1.834</v>
      </c>
      <c r="I101" s="20">
        <v>1.73</v>
      </c>
      <c r="J101" s="20">
        <v>0</v>
      </c>
      <c r="K101" s="20">
        <v>0.104</v>
      </c>
      <c r="L101" s="19">
        <v>0</v>
      </c>
      <c r="M101" s="20">
        <v>0</v>
      </c>
      <c r="N101" s="20">
        <v>0</v>
      </c>
      <c r="O101" s="20">
        <v>0</v>
      </c>
      <c r="P101" s="20">
        <v>0</v>
      </c>
      <c r="Q101" s="20">
        <v>0</v>
      </c>
      <c r="R101" s="19">
        <v>0</v>
      </c>
      <c r="S101" s="20">
        <v>0</v>
      </c>
      <c r="T101" s="20">
        <v>0</v>
      </c>
      <c r="U101" s="19">
        <v>0</v>
      </c>
      <c r="V101" s="20">
        <v>0</v>
      </c>
      <c r="W101" s="23">
        <f t="shared" si="8"/>
        <v>156195.2</v>
      </c>
      <c r="X101" s="23">
        <f t="shared" si="9"/>
        <v>1481.088</v>
      </c>
      <c r="Y101" s="23">
        <f t="shared" si="10"/>
        <v>7972.2</v>
      </c>
      <c r="Z101" s="23">
        <v>0</v>
      </c>
      <c r="AA101" s="23">
        <v>0</v>
      </c>
      <c r="AB101" s="23">
        <f t="shared" si="11"/>
        <v>165648.488</v>
      </c>
    </row>
    <row r="102" s="2" customFormat="1" ht="24" customHeight="1" spans="1:28">
      <c r="A102" s="17">
        <v>95</v>
      </c>
      <c r="B102" s="18" t="s">
        <v>159</v>
      </c>
      <c r="C102" s="19">
        <v>9.072</v>
      </c>
      <c r="D102" s="19">
        <v>8.288</v>
      </c>
      <c r="E102" s="19">
        <v>2.132</v>
      </c>
      <c r="F102" s="20">
        <v>0.76</v>
      </c>
      <c r="G102" s="20">
        <v>1.372</v>
      </c>
      <c r="H102" s="19">
        <v>6.151</v>
      </c>
      <c r="I102" s="20">
        <v>2.369</v>
      </c>
      <c r="J102" s="20">
        <v>0</v>
      </c>
      <c r="K102" s="20">
        <v>3.782</v>
      </c>
      <c r="L102" s="19">
        <v>0.005</v>
      </c>
      <c r="M102" s="20">
        <v>0.005</v>
      </c>
      <c r="N102" s="20">
        <v>0</v>
      </c>
      <c r="O102" s="20">
        <v>0</v>
      </c>
      <c r="P102" s="20">
        <v>0</v>
      </c>
      <c r="Q102" s="20">
        <v>0</v>
      </c>
      <c r="R102" s="19">
        <v>0.784</v>
      </c>
      <c r="S102" s="20">
        <v>0.784</v>
      </c>
      <c r="T102" s="20">
        <v>0</v>
      </c>
      <c r="U102" s="19">
        <v>0</v>
      </c>
      <c r="V102" s="20">
        <v>0</v>
      </c>
      <c r="W102" s="23">
        <f t="shared" si="8"/>
        <v>461776</v>
      </c>
      <c r="X102" s="23">
        <f t="shared" si="9"/>
        <v>2865.408</v>
      </c>
      <c r="Y102" s="23">
        <f t="shared" si="10"/>
        <v>17468.1</v>
      </c>
      <c r="Z102" s="23">
        <v>10252</v>
      </c>
      <c r="AA102" s="23">
        <v>49.73</v>
      </c>
      <c r="AB102" s="23">
        <f t="shared" si="11"/>
        <v>492311.778</v>
      </c>
    </row>
    <row r="103" s="2" customFormat="1" ht="24" customHeight="1" spans="1:28">
      <c r="A103" s="17">
        <v>96</v>
      </c>
      <c r="B103" s="18" t="s">
        <v>160</v>
      </c>
      <c r="C103" s="19">
        <v>2.103</v>
      </c>
      <c r="D103" s="19">
        <v>1.78</v>
      </c>
      <c r="E103" s="19">
        <v>1.181</v>
      </c>
      <c r="F103" s="20">
        <v>0.619</v>
      </c>
      <c r="G103" s="20">
        <v>0.562</v>
      </c>
      <c r="H103" s="19">
        <v>0.599</v>
      </c>
      <c r="I103" s="20">
        <v>0</v>
      </c>
      <c r="J103" s="20">
        <v>0</v>
      </c>
      <c r="K103" s="20">
        <v>0.599</v>
      </c>
      <c r="L103" s="19">
        <v>0</v>
      </c>
      <c r="M103" s="20">
        <v>0</v>
      </c>
      <c r="N103" s="20">
        <v>0</v>
      </c>
      <c r="O103" s="20">
        <v>0</v>
      </c>
      <c r="P103" s="20">
        <v>0</v>
      </c>
      <c r="Q103" s="20">
        <v>0</v>
      </c>
      <c r="R103" s="19">
        <v>0.323</v>
      </c>
      <c r="S103" s="20">
        <v>0.323</v>
      </c>
      <c r="T103" s="20">
        <v>0</v>
      </c>
      <c r="U103" s="19">
        <v>0</v>
      </c>
      <c r="V103" s="20">
        <v>0</v>
      </c>
      <c r="W103" s="23">
        <f t="shared" si="8"/>
        <v>103287.8</v>
      </c>
      <c r="X103" s="23">
        <f t="shared" si="9"/>
        <v>1587.264</v>
      </c>
      <c r="Y103" s="23">
        <f t="shared" si="10"/>
        <v>1078.2</v>
      </c>
      <c r="Z103" s="23">
        <v>31580</v>
      </c>
      <c r="AA103" s="23">
        <v>0</v>
      </c>
      <c r="AB103" s="23">
        <f t="shared" si="11"/>
        <v>137533.264</v>
      </c>
    </row>
    <row r="104" s="2" customFormat="1" ht="24" customHeight="1" spans="1:28">
      <c r="A104" s="17">
        <v>97</v>
      </c>
      <c r="B104" s="18" t="s">
        <v>161</v>
      </c>
      <c r="C104" s="19">
        <v>7.858</v>
      </c>
      <c r="D104" s="19">
        <v>7.858</v>
      </c>
      <c r="E104" s="19">
        <v>2.417</v>
      </c>
      <c r="F104" s="20">
        <v>1.126</v>
      </c>
      <c r="G104" s="20">
        <v>1.291</v>
      </c>
      <c r="H104" s="19">
        <v>5.441</v>
      </c>
      <c r="I104" s="20">
        <v>0</v>
      </c>
      <c r="J104" s="20">
        <v>0</v>
      </c>
      <c r="K104" s="20">
        <v>5.441</v>
      </c>
      <c r="L104" s="19">
        <v>0</v>
      </c>
      <c r="M104" s="20">
        <v>0</v>
      </c>
      <c r="N104" s="20">
        <v>0</v>
      </c>
      <c r="O104" s="20">
        <v>0</v>
      </c>
      <c r="P104" s="20">
        <v>0</v>
      </c>
      <c r="Q104" s="20">
        <v>0</v>
      </c>
      <c r="R104" s="19">
        <v>0</v>
      </c>
      <c r="S104" s="20">
        <v>0</v>
      </c>
      <c r="T104" s="20">
        <v>0</v>
      </c>
      <c r="U104" s="19">
        <v>0</v>
      </c>
      <c r="V104" s="20">
        <v>0</v>
      </c>
      <c r="W104" s="23">
        <f t="shared" si="8"/>
        <v>418045.6</v>
      </c>
      <c r="X104" s="23">
        <f t="shared" si="9"/>
        <v>3248.448</v>
      </c>
      <c r="Y104" s="23">
        <f t="shared" si="10"/>
        <v>9793.8</v>
      </c>
      <c r="Z104" s="23">
        <v>1070</v>
      </c>
      <c r="AA104" s="23">
        <v>2232.48</v>
      </c>
      <c r="AB104" s="23">
        <f t="shared" si="11"/>
        <v>429925.368</v>
      </c>
    </row>
    <row r="105" s="2" customFormat="1" ht="24" customHeight="1" spans="1:28">
      <c r="A105" s="17">
        <v>98</v>
      </c>
      <c r="B105" s="18" t="s">
        <v>162</v>
      </c>
      <c r="C105" s="19">
        <v>11.807</v>
      </c>
      <c r="D105" s="19">
        <v>11.731</v>
      </c>
      <c r="E105" s="19">
        <v>3.648</v>
      </c>
      <c r="F105" s="20">
        <v>0.249</v>
      </c>
      <c r="G105" s="20">
        <v>3.399</v>
      </c>
      <c r="H105" s="19">
        <v>8.083</v>
      </c>
      <c r="I105" s="20">
        <v>7.029</v>
      </c>
      <c r="J105" s="20">
        <v>0.493</v>
      </c>
      <c r="K105" s="20">
        <v>0.561</v>
      </c>
      <c r="L105" s="19">
        <v>0</v>
      </c>
      <c r="M105" s="20">
        <v>0</v>
      </c>
      <c r="N105" s="20">
        <v>0</v>
      </c>
      <c r="O105" s="20">
        <v>0</v>
      </c>
      <c r="P105" s="20">
        <v>0</v>
      </c>
      <c r="Q105" s="20">
        <v>0</v>
      </c>
      <c r="R105" s="19">
        <v>0.076</v>
      </c>
      <c r="S105" s="20">
        <v>0.076</v>
      </c>
      <c r="T105" s="20">
        <v>0</v>
      </c>
      <c r="U105" s="19">
        <v>0</v>
      </c>
      <c r="V105" s="20">
        <v>0</v>
      </c>
      <c r="W105" s="23">
        <f t="shared" ref="W105:W126" si="12">D105*53200+R105*26600</f>
        <v>626110.8</v>
      </c>
      <c r="X105" s="23">
        <f t="shared" ref="X105:X126" si="13">E105*1344</f>
        <v>4902.912</v>
      </c>
      <c r="Y105" s="23">
        <f t="shared" ref="Y105:Y126" si="14">I105*4500+J105*4800+K105*1800</f>
        <v>35006.7</v>
      </c>
      <c r="Z105" s="23">
        <v>9620</v>
      </c>
      <c r="AA105" s="23">
        <v>12330.12</v>
      </c>
      <c r="AB105" s="23">
        <f t="shared" ref="AB105:AB126" si="15">W105+X105+Y105+Z105-AA105</f>
        <v>663310.292</v>
      </c>
    </row>
    <row r="106" s="2" customFormat="1" ht="24" customHeight="1" spans="1:28">
      <c r="A106" s="17">
        <v>99</v>
      </c>
      <c r="B106" s="18" t="s">
        <v>163</v>
      </c>
      <c r="C106" s="19">
        <v>6.32</v>
      </c>
      <c r="D106" s="19">
        <v>6.118</v>
      </c>
      <c r="E106" s="19">
        <v>1.072</v>
      </c>
      <c r="F106" s="20">
        <v>0</v>
      </c>
      <c r="G106" s="20">
        <v>1.072</v>
      </c>
      <c r="H106" s="19">
        <v>5.046</v>
      </c>
      <c r="I106" s="20">
        <v>2.725</v>
      </c>
      <c r="J106" s="20">
        <v>0</v>
      </c>
      <c r="K106" s="20">
        <v>2.321</v>
      </c>
      <c r="L106" s="19">
        <v>0</v>
      </c>
      <c r="M106" s="20">
        <v>0</v>
      </c>
      <c r="N106" s="20">
        <v>0</v>
      </c>
      <c r="O106" s="20">
        <v>0</v>
      </c>
      <c r="P106" s="20">
        <v>0</v>
      </c>
      <c r="Q106" s="20">
        <v>0</v>
      </c>
      <c r="R106" s="19">
        <v>0.202</v>
      </c>
      <c r="S106" s="20">
        <v>0.202</v>
      </c>
      <c r="T106" s="20">
        <v>0</v>
      </c>
      <c r="U106" s="19">
        <v>0</v>
      </c>
      <c r="V106" s="20">
        <v>0</v>
      </c>
      <c r="W106" s="23">
        <f t="shared" si="12"/>
        <v>330850.8</v>
      </c>
      <c r="X106" s="23">
        <f t="shared" si="13"/>
        <v>1440.768</v>
      </c>
      <c r="Y106" s="23">
        <f t="shared" si="14"/>
        <v>16440.3</v>
      </c>
      <c r="Z106" s="23">
        <v>2030</v>
      </c>
      <c r="AA106" s="23">
        <v>8125.68</v>
      </c>
      <c r="AB106" s="23">
        <f t="shared" si="15"/>
        <v>342636.188</v>
      </c>
    </row>
    <row r="107" s="2" customFormat="1" ht="24" customHeight="1" spans="1:28">
      <c r="A107" s="17">
        <v>100</v>
      </c>
      <c r="B107" s="18" t="s">
        <v>164</v>
      </c>
      <c r="C107" s="19">
        <v>14.211</v>
      </c>
      <c r="D107" s="19">
        <v>13.717</v>
      </c>
      <c r="E107" s="19">
        <v>2.61</v>
      </c>
      <c r="F107" s="20">
        <v>1.784</v>
      </c>
      <c r="G107" s="20">
        <v>0.826</v>
      </c>
      <c r="H107" s="19">
        <v>11.107</v>
      </c>
      <c r="I107" s="20">
        <v>9.087</v>
      </c>
      <c r="J107" s="20">
        <v>0.161</v>
      </c>
      <c r="K107" s="20">
        <v>1.859</v>
      </c>
      <c r="L107" s="19">
        <v>0</v>
      </c>
      <c r="M107" s="20">
        <v>0</v>
      </c>
      <c r="N107" s="20">
        <v>0</v>
      </c>
      <c r="O107" s="20">
        <v>0</v>
      </c>
      <c r="P107" s="20">
        <v>0</v>
      </c>
      <c r="Q107" s="20">
        <v>0</v>
      </c>
      <c r="R107" s="19">
        <v>0.494</v>
      </c>
      <c r="S107" s="20">
        <v>0.494</v>
      </c>
      <c r="T107" s="20">
        <v>0</v>
      </c>
      <c r="U107" s="19">
        <v>0</v>
      </c>
      <c r="V107" s="20">
        <v>0</v>
      </c>
      <c r="W107" s="23">
        <f t="shared" si="12"/>
        <v>742884.8</v>
      </c>
      <c r="X107" s="23">
        <f t="shared" si="13"/>
        <v>3507.84</v>
      </c>
      <c r="Y107" s="23">
        <f t="shared" si="14"/>
        <v>45010.5</v>
      </c>
      <c r="Z107" s="23">
        <v>1265</v>
      </c>
      <c r="AA107" s="23">
        <v>0</v>
      </c>
      <c r="AB107" s="23">
        <f t="shared" si="15"/>
        <v>792668.14</v>
      </c>
    </row>
    <row r="108" s="2" customFormat="1" ht="24" customHeight="1" spans="1:28">
      <c r="A108" s="17">
        <v>101</v>
      </c>
      <c r="B108" s="18" t="s">
        <v>165</v>
      </c>
      <c r="C108" s="19">
        <v>3.845</v>
      </c>
      <c r="D108" s="19">
        <v>3.686</v>
      </c>
      <c r="E108" s="19">
        <v>2.117</v>
      </c>
      <c r="F108" s="20">
        <v>0.264</v>
      </c>
      <c r="G108" s="20">
        <v>1.853</v>
      </c>
      <c r="H108" s="19">
        <v>1.569</v>
      </c>
      <c r="I108" s="20">
        <v>0.489</v>
      </c>
      <c r="J108" s="20">
        <v>0</v>
      </c>
      <c r="K108" s="20">
        <v>1.08</v>
      </c>
      <c r="L108" s="19">
        <v>0</v>
      </c>
      <c r="M108" s="20">
        <v>0</v>
      </c>
      <c r="N108" s="20">
        <v>0</v>
      </c>
      <c r="O108" s="20">
        <v>0</v>
      </c>
      <c r="P108" s="20">
        <v>0</v>
      </c>
      <c r="Q108" s="20">
        <v>0</v>
      </c>
      <c r="R108" s="19">
        <v>0.159</v>
      </c>
      <c r="S108" s="20">
        <v>0.159</v>
      </c>
      <c r="T108" s="20">
        <v>0</v>
      </c>
      <c r="U108" s="19">
        <v>0</v>
      </c>
      <c r="V108" s="20">
        <v>0</v>
      </c>
      <c r="W108" s="23">
        <f t="shared" si="12"/>
        <v>200324.6</v>
      </c>
      <c r="X108" s="23">
        <f t="shared" si="13"/>
        <v>2845.248</v>
      </c>
      <c r="Y108" s="23">
        <f t="shared" si="14"/>
        <v>4144.5</v>
      </c>
      <c r="Z108" s="23">
        <v>1500</v>
      </c>
      <c r="AA108" s="23">
        <v>0</v>
      </c>
      <c r="AB108" s="23">
        <f t="shared" si="15"/>
        <v>208814.348</v>
      </c>
    </row>
    <row r="109" s="2" customFormat="1" ht="33" customHeight="1" spans="1:28">
      <c r="A109" s="17">
        <v>102</v>
      </c>
      <c r="B109" s="18" t="s">
        <v>166</v>
      </c>
      <c r="C109" s="19">
        <v>0.898</v>
      </c>
      <c r="D109" s="19">
        <v>0.898</v>
      </c>
      <c r="E109" s="19">
        <v>0.898</v>
      </c>
      <c r="F109" s="20">
        <v>0.898</v>
      </c>
      <c r="G109" s="20">
        <v>0</v>
      </c>
      <c r="H109" s="19">
        <v>0</v>
      </c>
      <c r="I109" s="20">
        <v>0</v>
      </c>
      <c r="J109" s="20">
        <v>0</v>
      </c>
      <c r="K109" s="20">
        <v>0</v>
      </c>
      <c r="L109" s="19">
        <v>0</v>
      </c>
      <c r="M109" s="20">
        <v>0</v>
      </c>
      <c r="N109" s="20">
        <v>0</v>
      </c>
      <c r="O109" s="20">
        <v>0</v>
      </c>
      <c r="P109" s="20">
        <v>0</v>
      </c>
      <c r="Q109" s="20">
        <v>0</v>
      </c>
      <c r="R109" s="19">
        <v>0</v>
      </c>
      <c r="S109" s="20">
        <v>0</v>
      </c>
      <c r="T109" s="20">
        <v>0</v>
      </c>
      <c r="U109" s="19">
        <v>0</v>
      </c>
      <c r="V109" s="20">
        <v>0</v>
      </c>
      <c r="W109" s="23">
        <f t="shared" si="12"/>
        <v>47773.6</v>
      </c>
      <c r="X109" s="23">
        <f t="shared" si="13"/>
        <v>1206.912</v>
      </c>
      <c r="Y109" s="23">
        <f t="shared" si="14"/>
        <v>0</v>
      </c>
      <c r="Z109" s="23">
        <v>0</v>
      </c>
      <c r="AA109" s="23">
        <v>0</v>
      </c>
      <c r="AB109" s="23">
        <f t="shared" si="15"/>
        <v>48980.512</v>
      </c>
    </row>
    <row r="110" s="2" customFormat="1" ht="24" customHeight="1" spans="1:28">
      <c r="A110" s="17">
        <v>103</v>
      </c>
      <c r="B110" s="18" t="s">
        <v>167</v>
      </c>
      <c r="C110" s="19">
        <v>0.348</v>
      </c>
      <c r="D110" s="19">
        <v>0</v>
      </c>
      <c r="E110" s="19">
        <v>0</v>
      </c>
      <c r="F110" s="20">
        <v>0</v>
      </c>
      <c r="G110" s="20">
        <v>0</v>
      </c>
      <c r="H110" s="19">
        <v>0</v>
      </c>
      <c r="I110" s="20">
        <v>0</v>
      </c>
      <c r="J110" s="20">
        <v>0</v>
      </c>
      <c r="K110" s="20">
        <v>0</v>
      </c>
      <c r="L110" s="19">
        <v>0</v>
      </c>
      <c r="M110" s="20">
        <v>0</v>
      </c>
      <c r="N110" s="20">
        <v>0</v>
      </c>
      <c r="O110" s="20">
        <v>0</v>
      </c>
      <c r="P110" s="20">
        <v>0</v>
      </c>
      <c r="Q110" s="20">
        <v>0</v>
      </c>
      <c r="R110" s="19">
        <v>0.348</v>
      </c>
      <c r="S110" s="20">
        <v>0.348</v>
      </c>
      <c r="T110" s="20">
        <v>0</v>
      </c>
      <c r="U110" s="19">
        <v>0</v>
      </c>
      <c r="V110" s="20">
        <v>0</v>
      </c>
      <c r="W110" s="23">
        <f t="shared" si="12"/>
        <v>9256.8</v>
      </c>
      <c r="X110" s="23">
        <f t="shared" si="13"/>
        <v>0</v>
      </c>
      <c r="Y110" s="23">
        <f t="shared" si="14"/>
        <v>0</v>
      </c>
      <c r="Z110" s="23">
        <v>0</v>
      </c>
      <c r="AA110" s="23">
        <v>0</v>
      </c>
      <c r="AB110" s="23">
        <f t="shared" si="15"/>
        <v>9256.8</v>
      </c>
    </row>
    <row r="111" s="2" customFormat="1" ht="24" customHeight="1" spans="1:28">
      <c r="A111" s="17">
        <v>104</v>
      </c>
      <c r="B111" s="18" t="s">
        <v>168</v>
      </c>
      <c r="C111" s="19">
        <v>12.718</v>
      </c>
      <c r="D111" s="19">
        <v>12.438</v>
      </c>
      <c r="E111" s="19">
        <v>2.052</v>
      </c>
      <c r="F111" s="20">
        <v>0.946</v>
      </c>
      <c r="G111" s="20">
        <v>1.106</v>
      </c>
      <c r="H111" s="19">
        <v>10.386</v>
      </c>
      <c r="I111" s="20">
        <v>3.636</v>
      </c>
      <c r="J111" s="20">
        <v>0</v>
      </c>
      <c r="K111" s="20">
        <v>6.75</v>
      </c>
      <c r="L111" s="19">
        <v>0</v>
      </c>
      <c r="M111" s="20">
        <v>0</v>
      </c>
      <c r="N111" s="20">
        <v>0</v>
      </c>
      <c r="O111" s="20">
        <v>0</v>
      </c>
      <c r="P111" s="20">
        <v>0</v>
      </c>
      <c r="Q111" s="20">
        <v>0</v>
      </c>
      <c r="R111" s="19">
        <v>0.28</v>
      </c>
      <c r="S111" s="20">
        <v>0.129</v>
      </c>
      <c r="T111" s="20">
        <v>0.151</v>
      </c>
      <c r="U111" s="19">
        <v>0</v>
      </c>
      <c r="V111" s="20">
        <v>0</v>
      </c>
      <c r="W111" s="23">
        <f t="shared" si="12"/>
        <v>669149.6</v>
      </c>
      <c r="X111" s="23">
        <f t="shared" si="13"/>
        <v>2757.888</v>
      </c>
      <c r="Y111" s="23">
        <f t="shared" si="14"/>
        <v>28512</v>
      </c>
      <c r="Z111" s="23">
        <v>36735</v>
      </c>
      <c r="AA111" s="23">
        <v>0</v>
      </c>
      <c r="AB111" s="23">
        <f t="shared" si="15"/>
        <v>737154.488</v>
      </c>
    </row>
    <row r="112" s="2" customFormat="1" ht="24" customHeight="1" spans="1:28">
      <c r="A112" s="17">
        <v>105</v>
      </c>
      <c r="B112" s="18" t="s">
        <v>169</v>
      </c>
      <c r="C112" s="19">
        <v>16.09</v>
      </c>
      <c r="D112" s="19">
        <v>16.046</v>
      </c>
      <c r="E112" s="19">
        <v>3.597</v>
      </c>
      <c r="F112" s="20">
        <v>2.175</v>
      </c>
      <c r="G112" s="20">
        <v>1.422</v>
      </c>
      <c r="H112" s="19">
        <v>12.449</v>
      </c>
      <c r="I112" s="20">
        <v>5.376</v>
      </c>
      <c r="J112" s="20">
        <v>0</v>
      </c>
      <c r="K112" s="20">
        <v>7.073</v>
      </c>
      <c r="L112" s="19">
        <v>0</v>
      </c>
      <c r="M112" s="20">
        <v>0</v>
      </c>
      <c r="N112" s="20">
        <v>0</v>
      </c>
      <c r="O112" s="20">
        <v>0</v>
      </c>
      <c r="P112" s="20">
        <v>0</v>
      </c>
      <c r="Q112" s="20">
        <v>0</v>
      </c>
      <c r="R112" s="19">
        <v>0.044</v>
      </c>
      <c r="S112" s="20">
        <v>0</v>
      </c>
      <c r="T112" s="20">
        <v>0.044</v>
      </c>
      <c r="U112" s="19">
        <v>0</v>
      </c>
      <c r="V112" s="20">
        <v>0</v>
      </c>
      <c r="W112" s="23">
        <f t="shared" si="12"/>
        <v>854817.6</v>
      </c>
      <c r="X112" s="23">
        <f t="shared" si="13"/>
        <v>4834.368</v>
      </c>
      <c r="Y112" s="23">
        <f t="shared" si="14"/>
        <v>36923.4</v>
      </c>
      <c r="Z112" s="23">
        <v>1820</v>
      </c>
      <c r="AA112" s="23">
        <v>0</v>
      </c>
      <c r="AB112" s="23">
        <f t="shared" si="15"/>
        <v>898395.368</v>
      </c>
    </row>
    <row r="113" s="2" customFormat="1" ht="24" customHeight="1" spans="1:28">
      <c r="A113" s="17">
        <v>106</v>
      </c>
      <c r="B113" s="18" t="s">
        <v>170</v>
      </c>
      <c r="C113" s="19">
        <v>1.175</v>
      </c>
      <c r="D113" s="19">
        <v>0.827</v>
      </c>
      <c r="E113" s="19">
        <v>0.7</v>
      </c>
      <c r="F113" s="20">
        <v>0</v>
      </c>
      <c r="G113" s="20">
        <v>0.7</v>
      </c>
      <c r="H113" s="19">
        <v>0.127</v>
      </c>
      <c r="I113" s="20">
        <v>0</v>
      </c>
      <c r="J113" s="20">
        <v>0</v>
      </c>
      <c r="K113" s="20">
        <v>0.127</v>
      </c>
      <c r="L113" s="19">
        <v>0</v>
      </c>
      <c r="M113" s="20">
        <v>0</v>
      </c>
      <c r="N113" s="20">
        <v>0</v>
      </c>
      <c r="O113" s="20">
        <v>0</v>
      </c>
      <c r="P113" s="20">
        <v>0</v>
      </c>
      <c r="Q113" s="20">
        <v>0</v>
      </c>
      <c r="R113" s="19">
        <v>0.348</v>
      </c>
      <c r="S113" s="20">
        <v>0.348</v>
      </c>
      <c r="T113" s="20">
        <v>0</v>
      </c>
      <c r="U113" s="19">
        <v>0</v>
      </c>
      <c r="V113" s="20">
        <v>0</v>
      </c>
      <c r="W113" s="23">
        <f t="shared" si="12"/>
        <v>53253.2</v>
      </c>
      <c r="X113" s="23">
        <f t="shared" si="13"/>
        <v>940.8</v>
      </c>
      <c r="Y113" s="23">
        <f t="shared" si="14"/>
        <v>228.6</v>
      </c>
      <c r="Z113" s="23">
        <v>0</v>
      </c>
      <c r="AA113" s="23">
        <v>0</v>
      </c>
      <c r="AB113" s="23">
        <f t="shared" si="15"/>
        <v>54422.6</v>
      </c>
    </row>
    <row r="114" s="2" customFormat="1" ht="24" customHeight="1" spans="1:28">
      <c r="A114" s="17">
        <v>107</v>
      </c>
      <c r="B114" s="18" t="s">
        <v>171</v>
      </c>
      <c r="C114" s="19">
        <v>3.364</v>
      </c>
      <c r="D114" s="19">
        <v>3.364</v>
      </c>
      <c r="E114" s="19">
        <v>0</v>
      </c>
      <c r="F114" s="20">
        <v>0</v>
      </c>
      <c r="G114" s="20">
        <v>0</v>
      </c>
      <c r="H114" s="19">
        <v>3.364</v>
      </c>
      <c r="I114" s="20">
        <v>0.74</v>
      </c>
      <c r="J114" s="20">
        <v>0</v>
      </c>
      <c r="K114" s="20">
        <v>2.624</v>
      </c>
      <c r="L114" s="19">
        <v>0</v>
      </c>
      <c r="M114" s="20">
        <v>0</v>
      </c>
      <c r="N114" s="20">
        <v>0</v>
      </c>
      <c r="O114" s="20">
        <v>0</v>
      </c>
      <c r="P114" s="20">
        <v>0</v>
      </c>
      <c r="Q114" s="20">
        <v>0</v>
      </c>
      <c r="R114" s="19">
        <v>0</v>
      </c>
      <c r="S114" s="20">
        <v>0</v>
      </c>
      <c r="T114" s="20">
        <v>0</v>
      </c>
      <c r="U114" s="19">
        <v>0</v>
      </c>
      <c r="V114" s="20">
        <v>0</v>
      </c>
      <c r="W114" s="23">
        <f t="shared" si="12"/>
        <v>178964.8</v>
      </c>
      <c r="X114" s="23">
        <f t="shared" si="13"/>
        <v>0</v>
      </c>
      <c r="Y114" s="23">
        <f t="shared" si="14"/>
        <v>8053.2</v>
      </c>
      <c r="Z114" s="23">
        <v>2610</v>
      </c>
      <c r="AA114" s="23">
        <v>0</v>
      </c>
      <c r="AB114" s="23">
        <f t="shared" si="15"/>
        <v>189628</v>
      </c>
    </row>
    <row r="115" s="2" customFormat="1" ht="24" customHeight="1" spans="1:28">
      <c r="A115" s="17">
        <v>108</v>
      </c>
      <c r="B115" s="18" t="s">
        <v>172</v>
      </c>
      <c r="C115" s="19">
        <v>9.553</v>
      </c>
      <c r="D115" s="19">
        <v>9.509</v>
      </c>
      <c r="E115" s="19">
        <v>5.042</v>
      </c>
      <c r="F115" s="20">
        <v>0.8</v>
      </c>
      <c r="G115" s="20">
        <v>4.242</v>
      </c>
      <c r="H115" s="19">
        <v>4.467</v>
      </c>
      <c r="I115" s="20">
        <v>3.634</v>
      </c>
      <c r="J115" s="20">
        <v>0</v>
      </c>
      <c r="K115" s="20">
        <v>0.833</v>
      </c>
      <c r="L115" s="19">
        <v>0</v>
      </c>
      <c r="M115" s="20">
        <v>0</v>
      </c>
      <c r="N115" s="20">
        <v>0</v>
      </c>
      <c r="O115" s="20">
        <v>0</v>
      </c>
      <c r="P115" s="20">
        <v>0</v>
      </c>
      <c r="Q115" s="20">
        <v>0</v>
      </c>
      <c r="R115" s="19">
        <v>0.044</v>
      </c>
      <c r="S115" s="20">
        <v>0.044</v>
      </c>
      <c r="T115" s="20">
        <v>0</v>
      </c>
      <c r="U115" s="19">
        <v>0</v>
      </c>
      <c r="V115" s="20">
        <v>0</v>
      </c>
      <c r="W115" s="23">
        <f t="shared" si="12"/>
        <v>507049.2</v>
      </c>
      <c r="X115" s="23">
        <f t="shared" si="13"/>
        <v>6776.448</v>
      </c>
      <c r="Y115" s="23">
        <f t="shared" si="14"/>
        <v>17852.4</v>
      </c>
      <c r="Z115" s="23">
        <v>7540</v>
      </c>
      <c r="AA115" s="23">
        <v>0</v>
      </c>
      <c r="AB115" s="23">
        <f t="shared" si="15"/>
        <v>539218.048</v>
      </c>
    </row>
    <row r="116" s="2" customFormat="1" ht="24" customHeight="1" spans="1:28">
      <c r="A116" s="17">
        <v>109</v>
      </c>
      <c r="B116" s="18" t="s">
        <v>173</v>
      </c>
      <c r="C116" s="19">
        <v>6.533</v>
      </c>
      <c r="D116" s="19">
        <v>5.991</v>
      </c>
      <c r="E116" s="19">
        <v>4.904</v>
      </c>
      <c r="F116" s="20">
        <v>0.068</v>
      </c>
      <c r="G116" s="20">
        <v>4.836</v>
      </c>
      <c r="H116" s="19">
        <v>1.087</v>
      </c>
      <c r="I116" s="20">
        <v>0</v>
      </c>
      <c r="J116" s="20">
        <v>0</v>
      </c>
      <c r="K116" s="20">
        <v>1.087</v>
      </c>
      <c r="L116" s="19">
        <v>0</v>
      </c>
      <c r="M116" s="20">
        <v>0</v>
      </c>
      <c r="N116" s="20">
        <v>0</v>
      </c>
      <c r="O116" s="20">
        <v>0</v>
      </c>
      <c r="P116" s="20">
        <v>0</v>
      </c>
      <c r="Q116" s="20">
        <v>0</v>
      </c>
      <c r="R116" s="19">
        <v>0.542</v>
      </c>
      <c r="S116" s="20">
        <v>0.542</v>
      </c>
      <c r="T116" s="20">
        <v>0</v>
      </c>
      <c r="U116" s="19">
        <v>0</v>
      </c>
      <c r="V116" s="20">
        <v>0</v>
      </c>
      <c r="W116" s="23">
        <f t="shared" si="12"/>
        <v>333138.4</v>
      </c>
      <c r="X116" s="23">
        <f t="shared" si="13"/>
        <v>6590.976</v>
      </c>
      <c r="Y116" s="23">
        <f t="shared" si="14"/>
        <v>1956.6</v>
      </c>
      <c r="Z116" s="23">
        <v>13130</v>
      </c>
      <c r="AA116" s="23">
        <v>0</v>
      </c>
      <c r="AB116" s="23">
        <f t="shared" si="15"/>
        <v>354815.976</v>
      </c>
    </row>
    <row r="117" s="2" customFormat="1" ht="24" customHeight="1" spans="1:28">
      <c r="A117" s="17">
        <v>110</v>
      </c>
      <c r="B117" s="18" t="s">
        <v>174</v>
      </c>
      <c r="C117" s="19">
        <v>0.136</v>
      </c>
      <c r="D117" s="19">
        <v>0</v>
      </c>
      <c r="E117" s="19">
        <v>0</v>
      </c>
      <c r="F117" s="20">
        <v>0</v>
      </c>
      <c r="G117" s="20">
        <v>0</v>
      </c>
      <c r="H117" s="19">
        <v>0</v>
      </c>
      <c r="I117" s="20">
        <v>0</v>
      </c>
      <c r="J117" s="20">
        <v>0</v>
      </c>
      <c r="K117" s="20">
        <v>0</v>
      </c>
      <c r="L117" s="19">
        <v>0</v>
      </c>
      <c r="M117" s="20">
        <v>0</v>
      </c>
      <c r="N117" s="20">
        <v>0</v>
      </c>
      <c r="O117" s="20">
        <v>0</v>
      </c>
      <c r="P117" s="20">
        <v>0</v>
      </c>
      <c r="Q117" s="20">
        <v>0</v>
      </c>
      <c r="R117" s="19">
        <v>0.136</v>
      </c>
      <c r="S117" s="20">
        <v>0.136</v>
      </c>
      <c r="T117" s="20">
        <v>0</v>
      </c>
      <c r="U117" s="19">
        <v>0</v>
      </c>
      <c r="V117" s="20">
        <v>0</v>
      </c>
      <c r="W117" s="23">
        <f t="shared" si="12"/>
        <v>3617.6</v>
      </c>
      <c r="X117" s="23">
        <f t="shared" si="13"/>
        <v>0</v>
      </c>
      <c r="Y117" s="23">
        <f t="shared" si="14"/>
        <v>0</v>
      </c>
      <c r="Z117" s="23">
        <v>0</v>
      </c>
      <c r="AA117" s="23">
        <v>0</v>
      </c>
      <c r="AB117" s="23">
        <f t="shared" si="15"/>
        <v>3617.6</v>
      </c>
    </row>
    <row r="118" s="2" customFormat="1" ht="24" customHeight="1" spans="1:28">
      <c r="A118" s="17">
        <v>111</v>
      </c>
      <c r="B118" s="18" t="s">
        <v>175</v>
      </c>
      <c r="C118" s="19">
        <v>8.954</v>
      </c>
      <c r="D118" s="19">
        <v>8.954</v>
      </c>
      <c r="E118" s="19">
        <v>1.16</v>
      </c>
      <c r="F118" s="20">
        <v>0.593</v>
      </c>
      <c r="G118" s="20">
        <v>0.567</v>
      </c>
      <c r="H118" s="19">
        <v>7.794</v>
      </c>
      <c r="I118" s="20">
        <v>4.273</v>
      </c>
      <c r="J118" s="20">
        <v>0</v>
      </c>
      <c r="K118" s="20">
        <v>3.521</v>
      </c>
      <c r="L118" s="19">
        <v>0</v>
      </c>
      <c r="M118" s="20">
        <v>0</v>
      </c>
      <c r="N118" s="20">
        <v>0</v>
      </c>
      <c r="O118" s="20">
        <v>0</v>
      </c>
      <c r="P118" s="20">
        <v>0</v>
      </c>
      <c r="Q118" s="20">
        <v>0</v>
      </c>
      <c r="R118" s="19">
        <v>0</v>
      </c>
      <c r="S118" s="20">
        <v>0</v>
      </c>
      <c r="T118" s="20">
        <v>0</v>
      </c>
      <c r="U118" s="19">
        <v>0</v>
      </c>
      <c r="V118" s="20">
        <v>0</v>
      </c>
      <c r="W118" s="23">
        <f t="shared" si="12"/>
        <v>476352.8</v>
      </c>
      <c r="X118" s="23">
        <f t="shared" si="13"/>
        <v>1559.04</v>
      </c>
      <c r="Y118" s="23">
        <f t="shared" si="14"/>
        <v>25566.3</v>
      </c>
      <c r="Z118" s="23">
        <v>0</v>
      </c>
      <c r="AA118" s="23">
        <v>0</v>
      </c>
      <c r="AB118" s="23">
        <f t="shared" si="15"/>
        <v>503478.14</v>
      </c>
    </row>
    <row r="119" s="2" customFormat="1" ht="24" customHeight="1" spans="1:28">
      <c r="A119" s="17">
        <v>112</v>
      </c>
      <c r="B119" s="18" t="s">
        <v>176</v>
      </c>
      <c r="C119" s="19">
        <v>9.298</v>
      </c>
      <c r="D119" s="19">
        <v>8.548</v>
      </c>
      <c r="E119" s="19">
        <v>3.714</v>
      </c>
      <c r="F119" s="20">
        <v>1.06</v>
      </c>
      <c r="G119" s="20">
        <v>2.654</v>
      </c>
      <c r="H119" s="19">
        <v>4.834</v>
      </c>
      <c r="I119" s="20">
        <v>1.02</v>
      </c>
      <c r="J119" s="20">
        <v>0</v>
      </c>
      <c r="K119" s="20">
        <v>3.814</v>
      </c>
      <c r="L119" s="19">
        <v>0</v>
      </c>
      <c r="M119" s="20">
        <v>0</v>
      </c>
      <c r="N119" s="20">
        <v>0</v>
      </c>
      <c r="O119" s="20">
        <v>0</v>
      </c>
      <c r="P119" s="20">
        <v>0</v>
      </c>
      <c r="Q119" s="20">
        <v>0</v>
      </c>
      <c r="R119" s="19">
        <v>0.75</v>
      </c>
      <c r="S119" s="20">
        <v>0.75</v>
      </c>
      <c r="T119" s="20">
        <v>0</v>
      </c>
      <c r="U119" s="19">
        <v>0</v>
      </c>
      <c r="V119" s="20">
        <v>0</v>
      </c>
      <c r="W119" s="23">
        <f t="shared" si="12"/>
        <v>474703.6</v>
      </c>
      <c r="X119" s="23">
        <f t="shared" si="13"/>
        <v>4991.616</v>
      </c>
      <c r="Y119" s="23">
        <f t="shared" si="14"/>
        <v>11455.2</v>
      </c>
      <c r="Z119" s="23">
        <v>13234</v>
      </c>
      <c r="AA119" s="23">
        <v>0</v>
      </c>
      <c r="AB119" s="23">
        <f t="shared" si="15"/>
        <v>504384.416</v>
      </c>
    </row>
    <row r="120" s="2" customFormat="1" ht="24" customHeight="1" spans="1:28">
      <c r="A120" s="17">
        <v>113</v>
      </c>
      <c r="B120" s="18" t="s">
        <v>177</v>
      </c>
      <c r="C120" s="19">
        <v>8.907</v>
      </c>
      <c r="D120" s="19">
        <v>8.698</v>
      </c>
      <c r="E120" s="19">
        <v>4.572</v>
      </c>
      <c r="F120" s="20">
        <v>0</v>
      </c>
      <c r="G120" s="20">
        <v>4.572</v>
      </c>
      <c r="H120" s="19">
        <v>4.126</v>
      </c>
      <c r="I120" s="20">
        <v>1.659</v>
      </c>
      <c r="J120" s="20">
        <v>0.669</v>
      </c>
      <c r="K120" s="20">
        <v>1.798</v>
      </c>
      <c r="L120" s="19">
        <v>0</v>
      </c>
      <c r="M120" s="20">
        <v>0</v>
      </c>
      <c r="N120" s="20">
        <v>0</v>
      </c>
      <c r="O120" s="20">
        <v>0</v>
      </c>
      <c r="P120" s="20">
        <v>0</v>
      </c>
      <c r="Q120" s="20">
        <v>0</v>
      </c>
      <c r="R120" s="19">
        <v>0.209</v>
      </c>
      <c r="S120" s="20">
        <v>0.028</v>
      </c>
      <c r="T120" s="20">
        <v>0.181</v>
      </c>
      <c r="U120" s="19">
        <v>0</v>
      </c>
      <c r="V120" s="20">
        <v>0</v>
      </c>
      <c r="W120" s="23">
        <f t="shared" si="12"/>
        <v>468293</v>
      </c>
      <c r="X120" s="23">
        <f t="shared" si="13"/>
        <v>6144.768</v>
      </c>
      <c r="Y120" s="23">
        <f t="shared" si="14"/>
        <v>13913.1</v>
      </c>
      <c r="Z120" s="23">
        <v>13630</v>
      </c>
      <c r="AA120" s="23">
        <v>0</v>
      </c>
      <c r="AB120" s="23">
        <f t="shared" si="15"/>
        <v>501980.868</v>
      </c>
    </row>
    <row r="121" s="2" customFormat="1" ht="24" customHeight="1" spans="1:28">
      <c r="A121" s="17">
        <v>114</v>
      </c>
      <c r="B121" s="18" t="s">
        <v>178</v>
      </c>
      <c r="C121" s="19">
        <v>21.475</v>
      </c>
      <c r="D121" s="19">
        <v>20.79</v>
      </c>
      <c r="E121" s="19">
        <v>5.507</v>
      </c>
      <c r="F121" s="20">
        <v>0</v>
      </c>
      <c r="G121" s="20">
        <v>5.507</v>
      </c>
      <c r="H121" s="19">
        <v>15.283</v>
      </c>
      <c r="I121" s="20">
        <v>12.972</v>
      </c>
      <c r="J121" s="20">
        <v>0</v>
      </c>
      <c r="K121" s="20">
        <v>2.311</v>
      </c>
      <c r="L121" s="19">
        <v>0</v>
      </c>
      <c r="M121" s="20">
        <v>0</v>
      </c>
      <c r="N121" s="20">
        <v>0</v>
      </c>
      <c r="O121" s="20">
        <v>0</v>
      </c>
      <c r="P121" s="20">
        <v>0</v>
      </c>
      <c r="Q121" s="20">
        <v>0</v>
      </c>
      <c r="R121" s="19">
        <v>0.685</v>
      </c>
      <c r="S121" s="20">
        <v>0.685</v>
      </c>
      <c r="T121" s="20">
        <v>0</v>
      </c>
      <c r="U121" s="19">
        <v>0</v>
      </c>
      <c r="V121" s="20">
        <v>0</v>
      </c>
      <c r="W121" s="23">
        <f t="shared" si="12"/>
        <v>1124249</v>
      </c>
      <c r="X121" s="23">
        <f t="shared" si="13"/>
        <v>7401.408</v>
      </c>
      <c r="Y121" s="23">
        <f t="shared" si="14"/>
        <v>62533.8</v>
      </c>
      <c r="Z121" s="23">
        <v>19373</v>
      </c>
      <c r="AA121" s="23">
        <v>0</v>
      </c>
      <c r="AB121" s="23">
        <f t="shared" si="15"/>
        <v>1213557.208</v>
      </c>
    </row>
    <row r="122" s="2" customFormat="1" ht="24" customHeight="1" spans="1:28">
      <c r="A122" s="17">
        <v>115</v>
      </c>
      <c r="B122" s="18" t="s">
        <v>179</v>
      </c>
      <c r="C122" s="19">
        <v>0.122</v>
      </c>
      <c r="D122" s="19">
        <v>0.122</v>
      </c>
      <c r="E122" s="19">
        <v>0.122</v>
      </c>
      <c r="F122" s="20">
        <v>0</v>
      </c>
      <c r="G122" s="20">
        <v>0.122</v>
      </c>
      <c r="H122" s="19">
        <v>0</v>
      </c>
      <c r="I122" s="20">
        <v>0</v>
      </c>
      <c r="J122" s="20">
        <v>0</v>
      </c>
      <c r="K122" s="20">
        <v>0</v>
      </c>
      <c r="L122" s="19">
        <v>0</v>
      </c>
      <c r="M122" s="20">
        <v>0</v>
      </c>
      <c r="N122" s="20">
        <v>0</v>
      </c>
      <c r="O122" s="20">
        <v>0</v>
      </c>
      <c r="P122" s="20">
        <v>0</v>
      </c>
      <c r="Q122" s="20">
        <v>0</v>
      </c>
      <c r="R122" s="19">
        <v>0</v>
      </c>
      <c r="S122" s="20">
        <v>0</v>
      </c>
      <c r="T122" s="20">
        <v>0</v>
      </c>
      <c r="U122" s="19">
        <v>0</v>
      </c>
      <c r="V122" s="20">
        <v>0</v>
      </c>
      <c r="W122" s="23">
        <f t="shared" si="12"/>
        <v>6490.4</v>
      </c>
      <c r="X122" s="23">
        <f t="shared" si="13"/>
        <v>163.968</v>
      </c>
      <c r="Y122" s="23">
        <f t="shared" si="14"/>
        <v>0</v>
      </c>
      <c r="Z122" s="23">
        <v>2872.5</v>
      </c>
      <c r="AA122" s="23">
        <v>0</v>
      </c>
      <c r="AB122" s="23">
        <f t="shared" si="15"/>
        <v>9526.868</v>
      </c>
    </row>
    <row r="123" s="2" customFormat="1" ht="24" customHeight="1" spans="1:28">
      <c r="A123" s="17">
        <v>116</v>
      </c>
      <c r="B123" s="18" t="s">
        <v>180</v>
      </c>
      <c r="C123" s="19">
        <v>7.218</v>
      </c>
      <c r="D123" s="19">
        <v>7.048</v>
      </c>
      <c r="E123" s="19">
        <v>1.191</v>
      </c>
      <c r="F123" s="20">
        <v>0</v>
      </c>
      <c r="G123" s="20">
        <v>1.191</v>
      </c>
      <c r="H123" s="19">
        <v>5.857</v>
      </c>
      <c r="I123" s="20">
        <v>5.857</v>
      </c>
      <c r="J123" s="20">
        <v>0</v>
      </c>
      <c r="K123" s="20">
        <v>0</v>
      </c>
      <c r="L123" s="19">
        <v>0</v>
      </c>
      <c r="M123" s="20">
        <v>0</v>
      </c>
      <c r="N123" s="20">
        <v>0</v>
      </c>
      <c r="O123" s="20">
        <v>0</v>
      </c>
      <c r="P123" s="20">
        <v>0</v>
      </c>
      <c r="Q123" s="20">
        <v>0</v>
      </c>
      <c r="R123" s="19">
        <v>0.17</v>
      </c>
      <c r="S123" s="20">
        <v>0.13</v>
      </c>
      <c r="T123" s="20">
        <v>0.04</v>
      </c>
      <c r="U123" s="19">
        <v>0</v>
      </c>
      <c r="V123" s="20">
        <v>0</v>
      </c>
      <c r="W123" s="23">
        <f t="shared" si="12"/>
        <v>379475.6</v>
      </c>
      <c r="X123" s="23">
        <f t="shared" si="13"/>
        <v>1600.704</v>
      </c>
      <c r="Y123" s="23">
        <f t="shared" si="14"/>
        <v>26356.5</v>
      </c>
      <c r="Z123" s="23">
        <v>6574</v>
      </c>
      <c r="AA123" s="23">
        <v>24948</v>
      </c>
      <c r="AB123" s="23">
        <f t="shared" si="15"/>
        <v>389058.804</v>
      </c>
    </row>
    <row r="124" s="2" customFormat="1" ht="24" customHeight="1" spans="1:28">
      <c r="A124" s="17">
        <v>117</v>
      </c>
      <c r="B124" s="18" t="s">
        <v>181</v>
      </c>
      <c r="C124" s="19">
        <v>0.349</v>
      </c>
      <c r="D124" s="19">
        <v>0.022</v>
      </c>
      <c r="E124" s="19">
        <v>0</v>
      </c>
      <c r="F124" s="20">
        <v>0</v>
      </c>
      <c r="G124" s="20">
        <v>0</v>
      </c>
      <c r="H124" s="19">
        <v>0</v>
      </c>
      <c r="I124" s="20">
        <v>0</v>
      </c>
      <c r="J124" s="20">
        <v>0</v>
      </c>
      <c r="K124" s="20">
        <v>0</v>
      </c>
      <c r="L124" s="19">
        <v>0.022</v>
      </c>
      <c r="M124" s="20">
        <v>0.022</v>
      </c>
      <c r="N124" s="20">
        <v>0</v>
      </c>
      <c r="O124" s="20">
        <v>0</v>
      </c>
      <c r="P124" s="20">
        <v>0</v>
      </c>
      <c r="Q124" s="20">
        <v>0</v>
      </c>
      <c r="R124" s="19">
        <v>0.327</v>
      </c>
      <c r="S124" s="20">
        <v>0.327</v>
      </c>
      <c r="T124" s="20">
        <v>0</v>
      </c>
      <c r="U124" s="19">
        <v>0</v>
      </c>
      <c r="V124" s="20">
        <v>0</v>
      </c>
      <c r="W124" s="23">
        <f t="shared" si="12"/>
        <v>9868.6</v>
      </c>
      <c r="X124" s="23">
        <f t="shared" si="13"/>
        <v>0</v>
      </c>
      <c r="Y124" s="23">
        <f t="shared" si="14"/>
        <v>0</v>
      </c>
      <c r="Z124" s="23">
        <v>0</v>
      </c>
      <c r="AA124" s="23">
        <v>0</v>
      </c>
      <c r="AB124" s="23">
        <f t="shared" si="15"/>
        <v>9868.6</v>
      </c>
    </row>
    <row r="125" s="2" customFormat="1" ht="24" customHeight="1" spans="1:28">
      <c r="A125" s="17">
        <v>118</v>
      </c>
      <c r="B125" s="28" t="s">
        <v>182</v>
      </c>
      <c r="C125" s="19">
        <v>0.121</v>
      </c>
      <c r="D125" s="19">
        <v>0.121</v>
      </c>
      <c r="E125" s="19">
        <v>0.121</v>
      </c>
      <c r="F125" s="20">
        <v>0</v>
      </c>
      <c r="G125" s="20">
        <v>0.121</v>
      </c>
      <c r="H125" s="19">
        <v>0</v>
      </c>
      <c r="I125" s="20">
        <v>0</v>
      </c>
      <c r="J125" s="20">
        <v>0</v>
      </c>
      <c r="K125" s="20">
        <v>0</v>
      </c>
      <c r="L125" s="19">
        <v>0</v>
      </c>
      <c r="M125" s="20">
        <v>0</v>
      </c>
      <c r="N125" s="20">
        <v>0</v>
      </c>
      <c r="O125" s="20">
        <v>0</v>
      </c>
      <c r="P125" s="20">
        <v>0</v>
      </c>
      <c r="Q125" s="20">
        <v>0</v>
      </c>
      <c r="R125" s="19">
        <v>0</v>
      </c>
      <c r="S125" s="20">
        <v>0</v>
      </c>
      <c r="T125" s="20">
        <v>0</v>
      </c>
      <c r="U125" s="19">
        <v>0</v>
      </c>
      <c r="V125" s="20">
        <v>0</v>
      </c>
      <c r="W125" s="23">
        <f t="shared" si="12"/>
        <v>6437.2</v>
      </c>
      <c r="X125" s="23">
        <f t="shared" si="13"/>
        <v>162.624</v>
      </c>
      <c r="Y125" s="23">
        <f t="shared" si="14"/>
        <v>0</v>
      </c>
      <c r="Z125" s="23">
        <v>300</v>
      </c>
      <c r="AA125" s="23">
        <v>0</v>
      </c>
      <c r="AB125" s="23">
        <f t="shared" si="15"/>
        <v>6899.824</v>
      </c>
    </row>
    <row r="126" s="4" customFormat="1" ht="24" customHeight="1" spans="1:28">
      <c r="A126" s="29" t="s">
        <v>12</v>
      </c>
      <c r="B126" s="29"/>
      <c r="C126" s="30">
        <f>SUM(C8:C125)</f>
        <v>747.519</v>
      </c>
      <c r="D126" s="30">
        <f>SUM(D8:D125)</f>
        <v>709.679</v>
      </c>
      <c r="E126" s="30">
        <f>SUM(E8:E125)</f>
        <v>243.862</v>
      </c>
      <c r="F126" s="30">
        <f>SUM(F8:F125)</f>
        <v>61.758</v>
      </c>
      <c r="G126" s="30">
        <f>SUM(G8:G125)</f>
        <v>182.104</v>
      </c>
      <c r="H126" s="30">
        <f t="shared" ref="H126:Z126" si="16">SUM(H8:H125)</f>
        <v>440.556</v>
      </c>
      <c r="I126" s="30">
        <f t="shared" si="16"/>
        <v>242.484</v>
      </c>
      <c r="J126" s="30">
        <f t="shared" si="16"/>
        <v>4.315</v>
      </c>
      <c r="K126" s="30">
        <f t="shared" si="16"/>
        <v>193.757</v>
      </c>
      <c r="L126" s="30">
        <f t="shared" si="16"/>
        <v>25.261</v>
      </c>
      <c r="M126" s="30">
        <f t="shared" si="16"/>
        <v>10.921</v>
      </c>
      <c r="N126" s="30">
        <f t="shared" si="16"/>
        <v>0.497</v>
      </c>
      <c r="O126" s="30">
        <f t="shared" si="16"/>
        <v>13.486</v>
      </c>
      <c r="P126" s="30">
        <f t="shared" si="16"/>
        <v>0.03</v>
      </c>
      <c r="Q126" s="30">
        <f t="shared" si="16"/>
        <v>0.327</v>
      </c>
      <c r="R126" s="30">
        <f t="shared" si="16"/>
        <v>34.305</v>
      </c>
      <c r="S126" s="30">
        <f t="shared" si="16"/>
        <v>33.478</v>
      </c>
      <c r="T126" s="30">
        <f t="shared" si="16"/>
        <v>0.827</v>
      </c>
      <c r="U126" s="30">
        <f t="shared" si="16"/>
        <v>3.535</v>
      </c>
      <c r="V126" s="30">
        <f t="shared" si="16"/>
        <v>3.535</v>
      </c>
      <c r="W126" s="33">
        <f t="shared" si="12"/>
        <v>38667435.8</v>
      </c>
      <c r="X126" s="33">
        <f t="shared" si="13"/>
        <v>327750.528</v>
      </c>
      <c r="Y126" s="33">
        <f t="shared" si="14"/>
        <v>1460652.6</v>
      </c>
      <c r="Z126" s="33">
        <f>SUM(Z8:Z125)</f>
        <v>789022</v>
      </c>
      <c r="AA126" s="33">
        <f>SUM(AA8:AA125)</f>
        <v>79353.47</v>
      </c>
      <c r="AB126" s="33">
        <f t="shared" si="15"/>
        <v>41165507.458</v>
      </c>
    </row>
    <row r="127" s="5" customFormat="1" ht="38" customHeight="1" spans="1:28">
      <c r="A127" s="31" t="s">
        <v>183</v>
      </c>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row>
    <row r="128" s="5" customFormat="1" ht="24" customHeight="1" spans="2:28">
      <c r="B128" s="32"/>
      <c r="W128" s="7"/>
      <c r="X128" s="7"/>
      <c r="Y128" s="7"/>
      <c r="Z128" s="7"/>
      <c r="AA128" s="7"/>
      <c r="AB128" s="7"/>
    </row>
  </sheetData>
  <mergeCells count="27">
    <mergeCell ref="A2:AB2"/>
    <mergeCell ref="A3:C3"/>
    <mergeCell ref="AA3:AB3"/>
    <mergeCell ref="D4:Q4"/>
    <mergeCell ref="R4:T4"/>
    <mergeCell ref="U4:V4"/>
    <mergeCell ref="E5:G5"/>
    <mergeCell ref="H5:K5"/>
    <mergeCell ref="L5:Q5"/>
    <mergeCell ref="S5:T5"/>
    <mergeCell ref="A126:B126"/>
    <mergeCell ref="A127:AB127"/>
    <mergeCell ref="A4:A7"/>
    <mergeCell ref="B4:B7"/>
    <mergeCell ref="C4:C7"/>
    <mergeCell ref="D5:D7"/>
    <mergeCell ref="E6:E7"/>
    <mergeCell ref="H6:H7"/>
    <mergeCell ref="L6:L7"/>
    <mergeCell ref="R5:R7"/>
    <mergeCell ref="U5:U7"/>
    <mergeCell ref="W4:W7"/>
    <mergeCell ref="X4:X7"/>
    <mergeCell ref="Y4:Y7"/>
    <mergeCell ref="Z4:Z7"/>
    <mergeCell ref="AA4:AA7"/>
    <mergeCell ref="AB4:AB7"/>
  </mergeCells>
  <pageMargins left="0.751388888888889" right="0.751388888888889" top="0.550694444444444" bottom="1" header="0.5" footer="0.5"/>
  <pageSetup paperSize="9" scale="4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和平村二组</vt:lpstr>
      <vt:lpstr>和平四组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huh</cp:lastModifiedBy>
  <dcterms:created xsi:type="dcterms:W3CDTF">2024-03-18T14:54:00Z</dcterms:created>
  <dcterms:modified xsi:type="dcterms:W3CDTF">2024-03-19T07:35:38Z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2D437A34E0E94A3D8AAE308211A6244D_13</vt:lpwstr>
  </property>
  <property fmtid="{D5CDD505-2E9C-101B-9397-08002B2CF9AE}" pid="3" name="KSOProductBuildVer">
    <vt:lpwstr>2052-12.1.0.16388</vt:lpwstr>
  </property>
</Properties>
</file>