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<sst xmlns="http://schemas.openxmlformats.org/spreadsheetml/2006/main" count="27" uniqueCount="18">
  <si>
    <t>旺苍县2011年第2批、第8批城市建设用地项目征收土地补偿表</t>
  </si>
  <si>
    <t>单位：亩、元</t>
  </si>
  <si>
    <t>村组</t>
  </si>
  <si>
    <t>农用地</t>
  </si>
  <si>
    <t>建设用地</t>
  </si>
  <si>
    <t>总面积</t>
  </si>
  <si>
    <t>总金额</t>
  </si>
  <si>
    <t>备注</t>
  </si>
  <si>
    <t>耕地</t>
  </si>
  <si>
    <t>林地</t>
  </si>
  <si>
    <t>其他农用地</t>
  </si>
  <si>
    <t>面积</t>
  </si>
  <si>
    <t>土补</t>
  </si>
  <si>
    <t>安补</t>
  </si>
  <si>
    <t>青苗</t>
  </si>
  <si>
    <t>和平村五组</t>
  </si>
  <si>
    <t>槐树村一组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</si>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</sst>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workbookViewId="0">
      <selection activeCell="A1" sqref="A1:Q1"/>
    </sheetView>
  </sheetViews>
  <sheetFormatPr defaultColWidth="9" defaultRowHeight="13.5"/>
  <cols>
    <col min="1" max="1" width="6.44166666666667" customWidth="1"/>
    <col min="2" max="2" width="6.55833333333333" customWidth="1"/>
    <col min="3" max="3" width="9.44166666666667" customWidth="1"/>
    <col min="4" max="4" width="9.775" customWidth="1"/>
    <col min="5" max="5" width="8.55833333333333" customWidth="1"/>
    <col min="6" max="6" width="6.775" customWidth="1"/>
    <col min="7" max="7" width="9.44166666666667" customWidth="1"/>
    <col min="8" max="8" width="10.3333333333333" customWidth="1"/>
    <col min="9" max="9" width="6.10833333333333" customWidth="1"/>
    <col min="10" max="10" width="9.44166666666667"/>
    <col min="11" max="11" width="10.25" customWidth="1"/>
    <col min="12" max="12" width="8" customWidth="1"/>
    <col min="13" max="13" width="9" customWidth="1"/>
    <col min="14" max="14" width="8.66666666666667" customWidth="1"/>
    <col min="15" max="15" width="6.89166666666667" customWidth="1"/>
    <col min="16" max="16" width="10.5583333333333" customWidth="1"/>
    <col min="17" max="17" width="6.775" customWidth="1"/>
  </cols>
  <sheetData>
    <row r="1" s="1" customFormat="1" ht="46" customHeight="1" spans="1:17">
      <c r="A1" s="2" t="s">
        <v>0</v>
      </c>
      <c r="B1" s="3"/>
      <c r="C1" s="4"/>
      <c r="D1" s="4"/>
      <c r="E1" s="4"/>
      <c r="F1" s="3"/>
      <c r="G1" s="4"/>
      <c r="H1" s="4"/>
      <c r="I1" s="3"/>
      <c r="J1" s="4"/>
      <c r="K1" s="4"/>
      <c r="L1" s="20"/>
      <c r="M1" s="21"/>
      <c r="N1" s="21"/>
      <c r="O1" s="3"/>
      <c r="P1" s="3"/>
      <c r="Q1" s="3"/>
    </row>
    <row r="2" ht="26" customHeight="1" spans="1:17">
      <c r="A2" s="5"/>
      <c r="B2" s="6"/>
      <c r="C2" s="7"/>
      <c r="D2" s="7"/>
      <c r="E2" s="7"/>
      <c r="F2" s="8"/>
      <c r="G2" s="7"/>
      <c r="H2" s="7"/>
      <c r="I2" s="8"/>
      <c r="J2" s="7"/>
      <c r="K2" s="7"/>
      <c r="L2" s="22"/>
      <c r="M2" s="23"/>
      <c r="N2" s="23"/>
      <c r="O2" s="8" t="s">
        <v>1</v>
      </c>
      <c r="P2" s="8"/>
      <c r="Q2" s="8"/>
    </row>
    <row r="3" s="1" customFormat="1" ht="34" customHeight="1" spans="1:17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24" t="s">
        <v>4</v>
      </c>
      <c r="M3" s="24"/>
      <c r="N3" s="24"/>
      <c r="O3" s="10" t="s">
        <v>5</v>
      </c>
      <c r="P3" s="10" t="s">
        <v>6</v>
      </c>
      <c r="Q3" s="10" t="s">
        <v>7</v>
      </c>
    </row>
    <row r="4" s="1" customFormat="1" ht="34" customHeight="1" spans="1:17">
      <c r="A4" s="9"/>
      <c r="B4" s="11" t="s">
        <v>8</v>
      </c>
      <c r="C4" s="12"/>
      <c r="D4" s="12"/>
      <c r="E4" s="13"/>
      <c r="F4" s="10" t="s">
        <v>9</v>
      </c>
      <c r="G4" s="14"/>
      <c r="H4" s="14"/>
      <c r="I4" s="10" t="s">
        <v>10</v>
      </c>
      <c r="J4" s="14"/>
      <c r="K4" s="14"/>
      <c r="L4" s="24"/>
      <c r="M4" s="24"/>
      <c r="N4" s="24"/>
      <c r="O4" s="10"/>
      <c r="P4" s="10"/>
      <c r="Q4" s="10"/>
    </row>
    <row r="5" s="1" customFormat="1" ht="34" customHeight="1" spans="1:17">
      <c r="A5" s="9"/>
      <c r="B5" s="10" t="s">
        <v>11</v>
      </c>
      <c r="C5" s="14" t="s">
        <v>12</v>
      </c>
      <c r="D5" s="14" t="s">
        <v>13</v>
      </c>
      <c r="E5" s="14" t="s">
        <v>14</v>
      </c>
      <c r="F5" s="10" t="s">
        <v>11</v>
      </c>
      <c r="G5" s="14" t="s">
        <v>12</v>
      </c>
      <c r="H5" s="14" t="s">
        <v>13</v>
      </c>
      <c r="I5" s="10" t="s">
        <v>11</v>
      </c>
      <c r="J5" s="14" t="s">
        <v>12</v>
      </c>
      <c r="K5" s="14" t="s">
        <v>13</v>
      </c>
      <c r="L5" s="24" t="s">
        <v>11</v>
      </c>
      <c r="M5" s="25" t="s">
        <v>12</v>
      </c>
      <c r="N5" s="25" t="s">
        <v>13</v>
      </c>
      <c r="O5" s="10"/>
      <c r="P5" s="10"/>
      <c r="Q5" s="10"/>
    </row>
    <row r="6" ht="64" customHeight="1" spans="1:17">
      <c r="A6" s="15" t="s">
        <v>15</v>
      </c>
      <c r="B6" s="16">
        <v>25.262</v>
      </c>
      <c r="C6" s="17">
        <f>B6*53200*0.3</f>
        <v>403181.52</v>
      </c>
      <c r="D6" s="17">
        <f>B6*53200*0.7</f>
        <v>940756.88</v>
      </c>
      <c r="E6" s="17">
        <v>31609.54</v>
      </c>
      <c r="F6" s="16">
        <v>28.827</v>
      </c>
      <c r="G6" s="17">
        <f>F6*53200*0.3</f>
        <v>460078.92</v>
      </c>
      <c r="H6" s="17">
        <f>F6*53200*0.7</f>
        <v>1073517.48</v>
      </c>
      <c r="I6" s="26">
        <v>0.666</v>
      </c>
      <c r="J6" s="17">
        <f>I6*53200*0.3</f>
        <v>10629.36</v>
      </c>
      <c r="K6" s="17">
        <f>I6*53200*0.7</f>
        <v>24801.84</v>
      </c>
      <c r="L6" s="16">
        <v>3.748</v>
      </c>
      <c r="M6" s="17">
        <f>L6*26600*0.3</f>
        <v>29909.04</v>
      </c>
      <c r="N6" s="17">
        <f>L6*26600*0.7</f>
        <v>69787.76</v>
      </c>
      <c r="O6" s="16">
        <f>B6+F6+I6+L6</f>
        <v>58.503</v>
      </c>
      <c r="P6" s="17">
        <v>3044272.34</v>
      </c>
      <c r="Q6" s="27"/>
    </row>
    <row r="7" ht="64" customHeight="1" spans="1:17">
      <c r="A7" s="15" t="s">
        <v>16</v>
      </c>
      <c r="B7" s="18">
        <v>1.246</v>
      </c>
      <c r="C7" s="17">
        <f>B7*53200*0.3</f>
        <v>19886.16</v>
      </c>
      <c r="D7" s="17">
        <f>B7*53200*0.7</f>
        <v>46401.04</v>
      </c>
      <c r="E7" s="17">
        <v>8233.34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8">
        <v>4.537</v>
      </c>
      <c r="M7" s="17">
        <f>L7*26600*0.3</f>
        <v>36205.26</v>
      </c>
      <c r="N7" s="17">
        <f>L7*26600*0.7</f>
        <v>84478.94</v>
      </c>
      <c r="O7" s="18">
        <v>5.783</v>
      </c>
      <c r="P7" s="16">
        <f>C7+D7+E7+M7+N7</f>
        <v>195204.74</v>
      </c>
      <c r="Q7" s="28"/>
    </row>
    <row r="8" ht="64" customHeight="1" spans="1:17">
      <c r="A8" s="15" t="s">
        <v>17</v>
      </c>
      <c r="B8" s="16">
        <f t="shared" ref="B8:P8" si="0">SUM(B6:B7)</f>
        <v>26.508</v>
      </c>
      <c r="C8" s="16">
        <f t="shared" si="0"/>
        <v>423067.68</v>
      </c>
      <c r="D8" s="16">
        <f t="shared" si="0"/>
        <v>987157.92</v>
      </c>
      <c r="E8" s="16">
        <f t="shared" si="0"/>
        <v>39842.88</v>
      </c>
      <c r="F8" s="16">
        <f t="shared" si="0"/>
        <v>28.827</v>
      </c>
      <c r="G8" s="16">
        <f t="shared" si="0"/>
        <v>460078.92</v>
      </c>
      <c r="H8" s="16">
        <f t="shared" si="0"/>
        <v>1073517.48</v>
      </c>
      <c r="I8" s="16">
        <f t="shared" si="0"/>
        <v>0.666</v>
      </c>
      <c r="J8" s="16">
        <f t="shared" si="0"/>
        <v>10629.36</v>
      </c>
      <c r="K8" s="16">
        <f t="shared" si="0"/>
        <v>24801.84</v>
      </c>
      <c r="L8" s="16">
        <f t="shared" si="0"/>
        <v>8.285</v>
      </c>
      <c r="M8" s="16">
        <f t="shared" si="0"/>
        <v>66114.3</v>
      </c>
      <c r="N8" s="16">
        <f t="shared" si="0"/>
        <v>154266.7</v>
      </c>
      <c r="O8" s="16">
        <f t="shared" si="0"/>
        <v>64.286</v>
      </c>
      <c r="P8" s="16">
        <f t="shared" si="0"/>
        <v>3239477.08</v>
      </c>
      <c r="Q8" s="28"/>
    </row>
    <row r="9" spans="1:17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</sheetData>
  <mergeCells count="11">
    <mergeCell ref="A1:Q1"/>
    <mergeCell ref="O2:Q2"/>
    <mergeCell ref="B3:K3"/>
    <mergeCell ref="B4:E4"/>
    <mergeCell ref="F4:H4"/>
    <mergeCell ref="I4:K4"/>
    <mergeCell ref="A3:A5"/>
    <mergeCell ref="O3:O5"/>
    <mergeCell ref="P3:P5"/>
    <mergeCell ref="Q3:Q5"/>
    <mergeCell ref="L3:N4"/>
  </mergeCells>
  <pageMargins left="0.503472222222222" right="0.503472222222222" top="0.751388888888889" bottom="0.751388888888889" header="0.298611111111111" footer="0.298611111111111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huh</cp:lastModifiedBy>
  <dcterms:created xsi:type="dcterms:W3CDTF">2023-07-26T01:01:00Z</dcterms:created>
  <dcterms:modified xsi:type="dcterms:W3CDTF">2023-07-26T06:37:02Z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11DE8CFBF1954BB793B3514C348788BE_13</vt:lpwstr>
  </property>
  <property fmtid="{D5CDD505-2E9C-101B-9397-08002B2CF9AE}" pid="3" name="KSOProductBuildVer">
    <vt:lpwstr>2052-11.1.0.14309</vt:lpwstr>
  </property>
</Properties>
</file>