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</sheets>
  <calcPr calcId="144525"/>
</workbook>
</file>

<file path=xl/sharedStrings.xml><?xml version="1.0" encoding="utf-8"?>
<sst xmlns="http://schemas.openxmlformats.org/spreadsheetml/2006/main" count="1021" uniqueCount="717">
  <si>
    <t>2022年部门预算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</si>
  <si>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</si>
  <si>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</si>
  <si>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</si>
  <si>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</si>
  <si>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</si>
  <si>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</si>
  <si>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</si>
  <si>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</si>
  <si>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</si>
  <si>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</si>
  <si>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</si>
  <si>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</si>
  <si>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</si>
  <si>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</si>
  <si>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</si>
  <si>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</si>
  <si>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</si>
  <si>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</si>
  <si>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</si>
  <si>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</si>
  <si>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</si>
  <si>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</si>
  <si>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</si>
  <si>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</si>
  <si>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</si>
  <si>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</si>
  <si>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</si>
  <si>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</si>
  <si>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</si>
  <si>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</si>
  <si>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</si>
  <si>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</si>
  <si>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</si>
  <si>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</si>
  <si>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</si>
  <si>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</si>
  <si>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</si>
  <si>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</si>
  <si>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</si>
  <si>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</si>
  <si>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</si>
  <si>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</si>
  <si>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</si>
  <si>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</si>
  <si>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</si>
  <si>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</si>
  <si>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</si>
  <si>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</si>
  <si>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</si>
  <si>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</si>
  <si>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</si>
  <si>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</si>
  <si>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</si>
  <si>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</si>
  <si>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</si>
  <si>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</si>
  <si>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</si>
  <si>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</si>
  <si>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</si>
  <si>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</si>
  <si>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</si>
  <si>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</si>
  <si>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</si>
  <si>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</si>
  <si>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</si>
  <si>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</si>
  <si>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</si>
  <si>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</si>
  <si>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</si>
  <si>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</si>
  <si>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</si>
  <si>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旺苍县茶产业技术研究所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</si>
  <si>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</si>
  <si>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</si>
  <si>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</si>
  <si>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</si>
  <si>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</si>
  <si>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</si>
  <si>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</si>
  <si>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</si>
  <si>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</si>
  <si>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</si>
  <si>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 事业运行</t>
  </si>
  <si>
    <t>201</t>
  </si>
  <si>
    <t>02</t>
  </si>
  <si>
    <r>
      <rPr>
        <sz val="11"/>
        <rFont val="宋体"/>
        <charset val="134"/>
      </rPr>
      <t> 一般行政管理事务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</si>
  <si>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</si>
  <si>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</si>
  <si>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</si>
  <si>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210</t>
  </si>
  <si>
    <t>11</t>
  </si>
  <si>
    <t>01</t>
  </si>
  <si>
    <r>
      <rPr>
        <sz val="11"/>
        <rFont val="宋体"/>
        <charset val="134"/>
      </rPr>
      <t> 行政单位医疗</t>
    </r>
  </si>
  <si>
    <t>221</t>
  </si>
  <si>
    <r>
      <rPr>
        <sz val="11"/>
        <rFont val="宋体"/>
        <charset val="134"/>
      </rPr>
      <t> 住房公积金</t>
    </r>
  </si>
  <si>
    <t xml:space="preserve">  农业生产发展</t>
  </si>
  <si>
    <t xml:space="preserve">  生产发展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</si>
  <si>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</si>
  <si>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</si>
  <si>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</si>
  <si>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</si>
  <si>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</si>
  <si>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</si>
  <si>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</si>
  <si>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</si>
  <si>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</si>
  <si>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</si>
  <si>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</si>
  <si>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</si>
  <si>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</si>
  <si>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</si>
  <si>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</si>
  <si>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</si>
  <si>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</si>
  <si>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</si>
  <si>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</si>
  <si>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</si>
  <si>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</si>
  <si>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</si>
  <si>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</si>
  <si>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</si>
  <si>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</si>
  <si>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</si>
  <si>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</si>
  <si>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</si>
  <si>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</si>
  <si>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</si>
  <si>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</si>
  <si>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</si>
  <si>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</si>
  <si>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</si>
  <si>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</si>
  <si>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</si>
  <si>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</si>
  <si>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</si>
  <si>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</si>
  <si>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</si>
  <si>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财政拨款支出预算表（政府经济分类科目）</t>
  </si>
  <si>
    <t>总计</t>
  </si>
  <si>
    <t>当年财政拨款安排</t>
  </si>
  <si>
    <t>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</si>
  <si>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</si>
  <si>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</si>
  <si>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</si>
  <si>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</si>
  <si>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</si>
  <si>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</si>
  <si>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 旺苍县茶产业技术研究所</t>
  </si>
  <si>
    <r>
      <rPr>
        <sz val="11"/>
        <rFont val="宋体"/>
        <charset val="134"/>
      </rPr>
      <t>501</t>
    </r>
  </si>
  <si>
    <r>
      <rPr>
        <sz val="11"/>
        <rFont val="宋体"/>
        <charset val="134"/>
      </rPr>
      <t>01</t>
    </r>
  </si>
  <si>
    <t>  工资福利支出</t>
  </si>
  <si>
    <r>
      <rPr>
        <sz val="11"/>
        <rFont val="宋体"/>
        <charset val="134"/>
      </rPr>
      <t>02</t>
    </r>
  </si>
  <si>
    <t>  商品和服务支出</t>
  </si>
  <si>
    <t>表3</t>
  </si>
  <si>
    <t>一般公共预算支出预算表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</si>
  <si>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</si>
  <si>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</si>
  <si>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</si>
  <si>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</si>
  <si>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</si>
  <si>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</si>
  <si>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</si>
  <si>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</si>
  <si>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</si>
  <si>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</si>
  <si>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</si>
  <si>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</si>
  <si>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</si>
  <si>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</si>
  <si>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</si>
  <si>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</si>
  <si>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</si>
  <si>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</si>
  <si>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</si>
  <si>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</si>
  <si>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</si>
  <si>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</si>
  <si>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</si>
  <si>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</si>
  <si>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</si>
  <si>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</si>
  <si>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</si>
  <si>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</si>
  <si>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</si>
  <si>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</si>
  <si>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</si>
  <si>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</si>
  <si>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</si>
  <si>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</si>
  <si>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</si>
  <si>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</si>
  <si>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</si>
  <si>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</si>
  <si>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</si>
  <si>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</si>
  <si>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</si>
  <si>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</si>
  <si>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</si>
  <si>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</si>
  <si>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</si>
  <si>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</si>
  <si>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</si>
  <si>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</si>
  <si>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</si>
  <si>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</si>
  <si>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</si>
  <si>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</si>
  <si>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</si>
  <si>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</si>
  <si>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</si>
  <si>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</si>
  <si>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</si>
  <si>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</si>
  <si>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</si>
  <si>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</si>
  <si>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</si>
  <si>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</si>
  <si>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</si>
  <si>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</si>
  <si>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不同级政府间转移支付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</si>
  <si>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</si>
  <si>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</si>
  <si>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</si>
  <si>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</si>
  <si>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</si>
  <si>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</si>
  <si>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</si>
  <si>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</si>
  <si>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</si>
  <si>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</si>
  <si>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</si>
  <si>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</si>
  <si>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</si>
  <si>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</si>
  <si>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</si>
  <si>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</si>
  <si>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</si>
  <si>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</si>
  <si>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</si>
  <si>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</si>
  <si>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</si>
  <si>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</si>
  <si>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</si>
  <si>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</si>
  <si>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</si>
  <si>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</si>
  <si>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</si>
  <si>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</si>
  <si>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</si>
  <si>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</si>
  <si>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</si>
  <si>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</si>
  <si>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</si>
  <si>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</si>
  <si>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</si>
  <si>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04</t>
  </si>
  <si>
    <t>22</t>
  </si>
  <si>
    <t>表3-1</t>
  </si>
  <si>
    <t>一般公共预算基本支出预算表</t>
  </si>
  <si>
    <t>人员经费</t>
  </si>
  <si>
    <t>公用经费</t>
  </si>
  <si>
    <t>501</t>
  </si>
  <si>
    <t> 工资福利支出</t>
  </si>
  <si>
    <t>50101</t>
  </si>
  <si>
    <r>
      <rPr>
        <sz val="11"/>
        <rFont val="宋体"/>
        <charset val="134"/>
      </rPr>
      <t>  工资奖金津补贴</t>
    </r>
  </si>
  <si>
    <r>
      <rPr>
        <sz val="11"/>
        <rFont val="宋体"/>
        <charset val="134"/>
      </rPr>
      <t>03</t>
    </r>
  </si>
  <si>
    <t>50103</t>
  </si>
  <si>
    <r>
      <rPr>
        <sz val="11"/>
        <rFont val="宋体"/>
        <charset val="134"/>
      </rPr>
      <t>  住房公积金</t>
    </r>
  </si>
  <si>
    <t>50102</t>
  </si>
  <si>
    <r>
      <rPr>
        <sz val="11"/>
        <rFont val="宋体"/>
        <charset val="134"/>
      </rPr>
      <t>  社会保障缴费</t>
    </r>
  </si>
  <si>
    <t>502</t>
  </si>
  <si>
    <r>
      <rPr>
        <sz val="11"/>
        <rFont val="宋体"/>
        <charset val="134"/>
      </rPr>
      <t> 机关商品和服务支出</t>
    </r>
  </si>
  <si>
    <r>
      <rPr>
        <sz val="11"/>
        <rFont val="宋体"/>
        <charset val="134"/>
      </rPr>
      <t>502</t>
    </r>
  </si>
  <si>
    <t>50201</t>
  </si>
  <si>
    <r>
      <rPr>
        <sz val="11"/>
        <rFont val="宋体"/>
        <charset val="134"/>
      </rPr>
      <t>  办公经费</t>
    </r>
  </si>
  <si>
    <t>509</t>
  </si>
  <si>
    <r>
      <rPr>
        <sz val="11"/>
        <rFont val="宋体"/>
        <charset val="134"/>
      </rPr>
      <t> 对个人和家庭的补助</t>
    </r>
  </si>
  <si>
    <r>
      <rPr>
        <sz val="11"/>
        <rFont val="宋体"/>
        <charset val="134"/>
      </rPr>
      <t>509</t>
    </r>
  </si>
  <si>
    <t>50901</t>
  </si>
  <si>
    <r>
      <rPr>
        <sz val="11"/>
        <rFont val="宋体"/>
        <charset val="134"/>
      </rPr>
      <t>  社会福利和救助</t>
    </r>
  </si>
  <si>
    <r>
      <rPr>
        <sz val="11"/>
        <rFont val="宋体"/>
        <charset val="134"/>
      </rPr>
      <t>05</t>
    </r>
  </si>
  <si>
    <t>50905</t>
  </si>
  <si>
    <r>
      <rPr>
        <sz val="11"/>
        <rFont val="宋体"/>
        <charset val="134"/>
      </rPr>
      <t>  离退休费</t>
    </r>
  </si>
  <si>
    <t>表3-2</t>
  </si>
  <si>
    <t>一般公共预算项目支出预算表</t>
  </si>
  <si>
    <t>金额</t>
  </si>
  <si>
    <t xml:space="preserve">  旺苍县茶产业技术研究所</t>
  </si>
  <si>
    <r>
      <rPr>
        <sz val="11"/>
        <rFont val="宋体"/>
        <charset val="134"/>
      </rPr>
      <t>  困难群众救助</t>
    </r>
  </si>
  <si>
    <r>
      <rPr>
        <sz val="11"/>
        <rFont val="宋体"/>
        <charset val="134"/>
      </rPr>
      <t>  党建活动经费</t>
    </r>
  </si>
  <si>
    <t>表3-3</t>
  </si>
  <si>
    <t>一般公共预算“三公”经费支出预算表</t>
  </si>
  <si>
    <t>单位编码</t>
  </si>
  <si>
    <t>当年财政拨款预算安排</t>
  </si>
  <si>
    <t>公务用车购置及运行费</t>
  </si>
  <si>
    <t>公务用车购置费</t>
  </si>
  <si>
    <t>公务用车运行费</t>
  </si>
  <si>
    <t>101001</t>
  </si>
  <si>
    <r>
      <rPr>
        <sz val="11"/>
        <rFont val="宋体"/>
        <charset val="134"/>
      </rPr>
      <t> 旺苍县人民代表大会常务委员会办公室</t>
    </r>
  </si>
  <si>
    <t>102001</t>
  </si>
  <si>
    <r>
      <rPr>
        <sz val="11"/>
        <rFont val="宋体"/>
        <charset val="134"/>
      </rPr>
      <t> 中国人民政治协商会议四川省旺苍县委员会办公室</t>
    </r>
  </si>
  <si>
    <t>103001</t>
  </si>
  <si>
    <r>
      <rPr>
        <sz val="11"/>
        <rFont val="宋体"/>
        <charset val="134"/>
      </rPr>
      <t> 中国共产党旺苍县委员会办公室</t>
    </r>
  </si>
  <si>
    <t>104001</t>
  </si>
  <si>
    <r>
      <rPr>
        <sz val="11"/>
        <rFont val="宋体"/>
        <charset val="134"/>
      </rPr>
      <t> 中国共产党旺苍县委员会组织部</t>
    </r>
  </si>
  <si>
    <t>105001</t>
  </si>
  <si>
    <r>
      <rPr>
        <sz val="11"/>
        <rFont val="宋体"/>
        <charset val="134"/>
      </rPr>
      <t> 中共旺苍县委老干部服务中心</t>
    </r>
  </si>
  <si>
    <t>106001</t>
  </si>
  <si>
    <r>
      <rPr>
        <sz val="11"/>
        <rFont val="宋体"/>
        <charset val="134"/>
      </rPr>
      <t> 中国共产党旺苍县委员会宣传部</t>
    </r>
  </si>
  <si>
    <t>107001</t>
  </si>
  <si>
    <r>
      <rPr>
        <sz val="11"/>
        <rFont val="宋体"/>
        <charset val="134"/>
      </rPr>
      <t> 中国共产党旺苍县纪律检查委员会</t>
    </r>
  </si>
  <si>
    <t>107102</t>
  </si>
  <si>
    <r>
      <rPr>
        <sz val="11"/>
        <rFont val="宋体"/>
        <charset val="134"/>
      </rPr>
      <t> 中共旺苍县委巡察工作领导小组办公室</t>
    </r>
  </si>
  <si>
    <t>108001</t>
  </si>
  <si>
    <r>
      <rPr>
        <sz val="11"/>
        <rFont val="宋体"/>
        <charset val="134"/>
      </rPr>
      <t> 中国共产党旺苍县委员会政法委员会</t>
    </r>
  </si>
  <si>
    <t>110001</t>
  </si>
  <si>
    <r>
      <rPr>
        <sz val="11"/>
        <rFont val="宋体"/>
        <charset val="134"/>
      </rPr>
      <t> 中国共产党旺苍县委员会统战部</t>
    </r>
  </si>
  <si>
    <t>112001</t>
  </si>
  <si>
    <r>
      <rPr>
        <sz val="11"/>
        <rFont val="宋体"/>
        <charset val="134"/>
      </rPr>
      <t> 旺苍县文化旅游和体育局</t>
    </r>
  </si>
  <si>
    <t>112102</t>
  </si>
  <si>
    <r>
      <rPr>
        <sz val="11"/>
        <rFont val="宋体"/>
        <charset val="134"/>
      </rPr>
      <t> 旺苍县图书馆</t>
    </r>
  </si>
  <si>
    <t>112103</t>
  </si>
  <si>
    <r>
      <rPr>
        <sz val="11"/>
        <rFont val="宋体"/>
        <charset val="134"/>
      </rPr>
      <t> 旺苍县文化馆</t>
    </r>
  </si>
  <si>
    <t>112104</t>
  </si>
  <si>
    <r>
      <rPr>
        <sz val="11"/>
        <rFont val="宋体"/>
        <charset val="134"/>
      </rPr>
      <t> 旺苍县文物保护管理所</t>
    </r>
  </si>
  <si>
    <t>113001</t>
  </si>
  <si>
    <r>
      <rPr>
        <sz val="11"/>
        <rFont val="宋体"/>
        <charset val="134"/>
      </rPr>
      <t> 中国共产党旺苍县委员会党校</t>
    </r>
  </si>
  <si>
    <t>114001</t>
  </si>
  <si>
    <r>
      <rPr>
        <sz val="11"/>
        <rFont val="宋体"/>
        <charset val="134"/>
      </rPr>
      <t> 旺苍县人民政府办公室</t>
    </r>
  </si>
  <si>
    <t>115001</t>
  </si>
  <si>
    <r>
      <rPr>
        <sz val="11"/>
        <rFont val="宋体"/>
        <charset val="134"/>
      </rPr>
      <t> 旺苍县公安局</t>
    </r>
  </si>
  <si>
    <t>118001</t>
  </si>
  <si>
    <r>
      <rPr>
        <sz val="11"/>
        <rFont val="宋体"/>
        <charset val="134"/>
      </rPr>
      <t> 旺苍县司法局</t>
    </r>
  </si>
  <si>
    <t>119001</t>
  </si>
  <si>
    <r>
      <rPr>
        <sz val="11"/>
        <rFont val="宋体"/>
        <charset val="134"/>
      </rPr>
      <t> 旺苍县发展和改革局</t>
    </r>
  </si>
  <si>
    <t>120001</t>
  </si>
  <si>
    <r>
      <rPr>
        <sz val="11"/>
        <rFont val="宋体"/>
        <charset val="134"/>
      </rPr>
      <t> 旺苍县经济信息化和科学技术局</t>
    </r>
  </si>
  <si>
    <t>121001</t>
  </si>
  <si>
    <r>
      <rPr>
        <sz val="11"/>
        <rFont val="宋体"/>
        <charset val="134"/>
      </rPr>
      <t> 旺苍县经济合作事务中心</t>
    </r>
  </si>
  <si>
    <t>122001</t>
  </si>
  <si>
    <r>
      <rPr>
        <sz val="11"/>
        <rFont val="宋体"/>
        <charset val="134"/>
      </rPr>
      <t> 旺苍县乡村振兴局</t>
    </r>
  </si>
  <si>
    <t>123001</t>
  </si>
  <si>
    <r>
      <rPr>
        <sz val="11"/>
        <rFont val="宋体"/>
        <charset val="134"/>
      </rPr>
      <t> 旺苍县应急管理局</t>
    </r>
  </si>
  <si>
    <t>124001</t>
  </si>
  <si>
    <r>
      <rPr>
        <sz val="11"/>
        <rFont val="宋体"/>
        <charset val="134"/>
      </rPr>
      <t> 旺苍县统计局</t>
    </r>
  </si>
  <si>
    <t>126001</t>
  </si>
  <si>
    <r>
      <rPr>
        <sz val="11"/>
        <rFont val="宋体"/>
        <charset val="134"/>
      </rPr>
      <t> 旺苍县商务局</t>
    </r>
  </si>
  <si>
    <t>127001</t>
  </si>
  <si>
    <r>
      <rPr>
        <sz val="11"/>
        <rFont val="宋体"/>
        <charset val="134"/>
      </rPr>
      <t> 旺苍县财政局</t>
    </r>
  </si>
  <si>
    <t>128001</t>
  </si>
  <si>
    <r>
      <rPr>
        <sz val="11"/>
        <rFont val="宋体"/>
        <charset val="134"/>
      </rPr>
      <t> 旺苍县教育局</t>
    </r>
  </si>
  <si>
    <t>128102</t>
  </si>
  <si>
    <r>
      <rPr>
        <sz val="11"/>
        <rFont val="宋体"/>
        <charset val="134"/>
      </rPr>
      <t> 旺苍县白水镇中心小学校</t>
    </r>
  </si>
  <si>
    <t>128103</t>
  </si>
  <si>
    <r>
      <rPr>
        <sz val="11"/>
        <rFont val="宋体"/>
        <charset val="134"/>
      </rPr>
      <t> 四川省旺苍白水初级中学校</t>
    </r>
  </si>
  <si>
    <t>128104</t>
  </si>
  <si>
    <r>
      <rPr>
        <sz val="11"/>
        <rFont val="宋体"/>
        <charset val="134"/>
      </rPr>
      <t> 旺苍县白水镇麻英小学校</t>
    </r>
  </si>
  <si>
    <t>128105</t>
  </si>
  <si>
    <r>
      <rPr>
        <sz val="11"/>
        <rFont val="宋体"/>
        <charset val="134"/>
      </rPr>
      <t> 旺苍县燕子乡中心小学校</t>
    </r>
  </si>
  <si>
    <t>128106</t>
  </si>
  <si>
    <r>
      <rPr>
        <sz val="11"/>
        <rFont val="宋体"/>
        <charset val="134"/>
      </rPr>
      <t> 旺苍县白水镇枣林小学校</t>
    </r>
  </si>
  <si>
    <t>128107</t>
  </si>
  <si>
    <r>
      <rPr>
        <sz val="11"/>
        <rFont val="宋体"/>
        <charset val="134"/>
      </rPr>
      <t> 旺苍县白水镇河边小学校</t>
    </r>
  </si>
  <si>
    <t>128108</t>
  </si>
  <si>
    <r>
      <rPr>
        <sz val="11"/>
        <rFont val="宋体"/>
        <charset val="134"/>
      </rPr>
      <t> 旺苍县白水镇陈家岭小学校</t>
    </r>
  </si>
  <si>
    <t>128109</t>
  </si>
  <si>
    <r>
      <rPr>
        <sz val="11"/>
        <rFont val="宋体"/>
        <charset val="134"/>
      </rPr>
      <t> 旺苍县嘉川镇中心小学校</t>
    </r>
  </si>
  <si>
    <t>128110</t>
  </si>
  <si>
    <r>
      <rPr>
        <sz val="11"/>
        <rFont val="宋体"/>
        <charset val="134"/>
      </rPr>
      <t> 四川省旺苍嘉川初级中学校</t>
    </r>
  </si>
  <si>
    <t>128111</t>
  </si>
  <si>
    <r>
      <rPr>
        <sz val="11"/>
        <rFont val="宋体"/>
        <charset val="134"/>
      </rPr>
      <t> 旺苍县张华镇中心小学校</t>
    </r>
  </si>
  <si>
    <t>128112</t>
  </si>
  <si>
    <r>
      <rPr>
        <sz val="11"/>
        <rFont val="宋体"/>
        <charset val="134"/>
      </rPr>
      <t> 旺苍县嘉川镇尚武小学校</t>
    </r>
  </si>
  <si>
    <t>128113</t>
  </si>
  <si>
    <r>
      <rPr>
        <sz val="11"/>
        <rFont val="宋体"/>
        <charset val="134"/>
      </rPr>
      <t> 旺苍县张华镇柳溪小学校</t>
    </r>
  </si>
  <si>
    <t>128115</t>
  </si>
  <si>
    <r>
      <rPr>
        <sz val="11"/>
        <rFont val="宋体"/>
        <charset val="134"/>
      </rPr>
      <t> 旺苍县七一中学</t>
    </r>
  </si>
  <si>
    <t>128117</t>
  </si>
  <si>
    <r>
      <rPr>
        <sz val="11"/>
        <rFont val="宋体"/>
        <charset val="134"/>
      </rPr>
      <t> 旺苍县佰章小学校</t>
    </r>
  </si>
  <si>
    <t>128118</t>
  </si>
  <si>
    <r>
      <rPr>
        <sz val="11"/>
        <rFont val="宋体"/>
        <charset val="134"/>
      </rPr>
      <t> 旺苍县黄洋镇中心小学校</t>
    </r>
  </si>
  <si>
    <t>128119</t>
  </si>
  <si>
    <r>
      <rPr>
        <sz val="11"/>
        <rFont val="宋体"/>
        <charset val="134"/>
      </rPr>
      <t> 旺苍县龙凤镇中心小学校</t>
    </r>
  </si>
  <si>
    <t>128120</t>
  </si>
  <si>
    <r>
      <rPr>
        <sz val="11"/>
        <rFont val="宋体"/>
        <charset val="134"/>
      </rPr>
      <t> 旺苍县东河镇第一幼儿园</t>
    </r>
  </si>
  <si>
    <t>128121</t>
  </si>
  <si>
    <r>
      <rPr>
        <sz val="11"/>
        <rFont val="宋体"/>
        <charset val="134"/>
      </rPr>
      <t> 旺苍县东河镇第二幼儿园</t>
    </r>
  </si>
  <si>
    <t>128123</t>
  </si>
  <si>
    <r>
      <rPr>
        <sz val="11"/>
        <rFont val="宋体"/>
        <charset val="134"/>
      </rPr>
      <t> 旺苍县教师培训中心</t>
    </r>
  </si>
  <si>
    <t>128124</t>
  </si>
  <si>
    <r>
      <rPr>
        <sz val="11"/>
        <rFont val="宋体"/>
        <charset val="134"/>
      </rPr>
      <t> 四川省旺苍职业中学</t>
    </r>
  </si>
  <si>
    <t>128125</t>
  </si>
  <si>
    <r>
      <rPr>
        <sz val="11"/>
        <rFont val="宋体"/>
        <charset val="134"/>
      </rPr>
      <t> 旺苍县东河小学</t>
    </r>
  </si>
  <si>
    <t>128126</t>
  </si>
  <si>
    <r>
      <rPr>
        <sz val="11"/>
        <rFont val="宋体"/>
        <charset val="134"/>
      </rPr>
      <t> 旺苍县实验小学</t>
    </r>
  </si>
  <si>
    <t>128127</t>
  </si>
  <si>
    <r>
      <rPr>
        <sz val="11"/>
        <rFont val="宋体"/>
        <charset val="134"/>
      </rPr>
      <t> 旺苍县普济镇中心小学校</t>
    </r>
  </si>
  <si>
    <t>128128</t>
  </si>
  <si>
    <r>
      <rPr>
        <sz val="11"/>
        <rFont val="宋体"/>
        <charset val="134"/>
      </rPr>
      <t> 旺苍县普济中学校</t>
    </r>
  </si>
  <si>
    <t>128129</t>
  </si>
  <si>
    <r>
      <rPr>
        <sz val="11"/>
        <rFont val="宋体"/>
        <charset val="134"/>
      </rPr>
      <t> 旺苍县三江镇中心小学校</t>
    </r>
  </si>
  <si>
    <t>128130</t>
  </si>
  <si>
    <r>
      <rPr>
        <sz val="11"/>
        <rFont val="宋体"/>
        <charset val="134"/>
      </rPr>
      <t> 旺苍县三江镇初级中学</t>
    </r>
  </si>
  <si>
    <t>128131</t>
  </si>
  <si>
    <r>
      <rPr>
        <sz val="11"/>
        <rFont val="宋体"/>
        <charset val="134"/>
      </rPr>
      <t> 旺苍县大两镇中心小学校</t>
    </r>
  </si>
  <si>
    <t>128132</t>
  </si>
  <si>
    <r>
      <rPr>
        <sz val="11"/>
        <rFont val="宋体"/>
        <charset val="134"/>
      </rPr>
      <t> 旺苍县大两镇万山小学校</t>
    </r>
  </si>
  <si>
    <t>128133</t>
  </si>
  <si>
    <r>
      <rPr>
        <sz val="11"/>
        <rFont val="宋体"/>
        <charset val="134"/>
      </rPr>
      <t> 旺苍县大德镇金溪小学校</t>
    </r>
  </si>
  <si>
    <t>128134</t>
  </si>
  <si>
    <r>
      <rPr>
        <sz val="11"/>
        <rFont val="宋体"/>
        <charset val="134"/>
      </rPr>
      <t> 旺苍县大德镇中心小学校</t>
    </r>
  </si>
  <si>
    <t>128135</t>
  </si>
  <si>
    <r>
      <rPr>
        <sz val="11"/>
        <rFont val="宋体"/>
        <charset val="134"/>
      </rPr>
      <t> 四川省旺苍县五权初级中学校</t>
    </r>
  </si>
  <si>
    <t>128136</t>
  </si>
  <si>
    <r>
      <rPr>
        <sz val="11"/>
        <rFont val="宋体"/>
        <charset val="134"/>
      </rPr>
      <t> 旺苍县朗诗五权希望小学校</t>
    </r>
  </si>
  <si>
    <t>128137</t>
  </si>
  <si>
    <r>
      <rPr>
        <sz val="11"/>
        <rFont val="宋体"/>
        <charset val="134"/>
      </rPr>
      <t> 旺苍县水磨镇大河小学校</t>
    </r>
  </si>
  <si>
    <t>128138</t>
  </si>
  <si>
    <r>
      <rPr>
        <sz val="11"/>
        <rFont val="宋体"/>
        <charset val="134"/>
      </rPr>
      <t> 旺苍县水磨镇中心小学校</t>
    </r>
  </si>
  <si>
    <t>128139</t>
  </si>
  <si>
    <r>
      <rPr>
        <sz val="11"/>
        <rFont val="宋体"/>
        <charset val="134"/>
      </rPr>
      <t> 四川省旺苍东凡初级中学校</t>
    </r>
  </si>
  <si>
    <t>128140</t>
  </si>
  <si>
    <r>
      <rPr>
        <sz val="11"/>
        <rFont val="宋体"/>
        <charset val="134"/>
      </rPr>
      <t> 旺苍县木门镇中心小学校</t>
    </r>
  </si>
  <si>
    <t>128141</t>
  </si>
  <si>
    <r>
      <rPr>
        <sz val="11"/>
        <rFont val="宋体"/>
        <charset val="134"/>
      </rPr>
      <t> 旺苍县九龙镇中心小学校</t>
    </r>
  </si>
  <si>
    <t>128142</t>
  </si>
  <si>
    <r>
      <rPr>
        <sz val="11"/>
        <rFont val="宋体"/>
        <charset val="134"/>
      </rPr>
      <t> 旺苍县木门镇化龙小学校</t>
    </r>
  </si>
  <si>
    <t>128143</t>
  </si>
  <si>
    <r>
      <rPr>
        <sz val="11"/>
        <rFont val="宋体"/>
        <charset val="134"/>
      </rPr>
      <t> 旺苍县木门镇农建小学校</t>
    </r>
  </si>
  <si>
    <t>128144</t>
  </si>
  <si>
    <r>
      <rPr>
        <sz val="11"/>
        <rFont val="宋体"/>
        <charset val="134"/>
      </rPr>
      <t> 四川省旺苍县双河初级中学校</t>
    </r>
  </si>
  <si>
    <t>128145</t>
  </si>
  <si>
    <r>
      <rPr>
        <sz val="11"/>
        <rFont val="宋体"/>
        <charset val="134"/>
      </rPr>
      <t> 旺苍县双汇镇中心小学校</t>
    </r>
  </si>
  <si>
    <t>128146</t>
  </si>
  <si>
    <r>
      <rPr>
        <sz val="11"/>
        <rFont val="宋体"/>
        <charset val="134"/>
      </rPr>
      <t> 旺苍县双汇镇正源小学校</t>
    </r>
  </si>
  <si>
    <t>128147</t>
  </si>
  <si>
    <r>
      <rPr>
        <sz val="11"/>
        <rFont val="宋体"/>
        <charset val="134"/>
      </rPr>
      <t> 旺苍县高阳镇中心小学校</t>
    </r>
  </si>
  <si>
    <t>128148</t>
  </si>
  <si>
    <r>
      <rPr>
        <sz val="11"/>
        <rFont val="宋体"/>
        <charset val="134"/>
      </rPr>
      <t> 四川旺苍国华初级中学校</t>
    </r>
  </si>
  <si>
    <t>128149</t>
  </si>
  <si>
    <r>
      <rPr>
        <sz val="11"/>
        <rFont val="宋体"/>
        <charset val="134"/>
      </rPr>
      <t> 旺苍县国华镇中心小学校</t>
    </r>
  </si>
  <si>
    <t>128150</t>
  </si>
  <si>
    <r>
      <rPr>
        <sz val="11"/>
        <rFont val="宋体"/>
        <charset val="134"/>
      </rPr>
      <t> 旺苍县天星镇福庆小学校</t>
    </r>
  </si>
  <si>
    <t>128151</t>
  </si>
  <si>
    <r>
      <rPr>
        <sz val="11"/>
        <rFont val="宋体"/>
        <charset val="134"/>
      </rPr>
      <t> 旺苍县盐河镇中心小学校</t>
    </r>
  </si>
  <si>
    <t>128152</t>
  </si>
  <si>
    <r>
      <rPr>
        <sz val="11"/>
        <rFont val="宋体"/>
        <charset val="134"/>
      </rPr>
      <t> 旺苍县盐河镇万家小学校</t>
    </r>
  </si>
  <si>
    <t>128153</t>
  </si>
  <si>
    <r>
      <rPr>
        <sz val="11"/>
        <rFont val="宋体"/>
        <charset val="134"/>
      </rPr>
      <t> 旺苍县天星镇中心小学校</t>
    </r>
  </si>
  <si>
    <t>128154</t>
  </si>
  <si>
    <r>
      <rPr>
        <sz val="11"/>
        <rFont val="宋体"/>
        <charset val="134"/>
      </rPr>
      <t> 四川省旺苍县英萃初级中学校</t>
    </r>
  </si>
  <si>
    <t>128155</t>
  </si>
  <si>
    <r>
      <rPr>
        <sz val="11"/>
        <rFont val="宋体"/>
        <charset val="134"/>
      </rPr>
      <t> 旺苍县英萃镇中心小学校</t>
    </r>
  </si>
  <si>
    <t>128156</t>
  </si>
  <si>
    <r>
      <rPr>
        <sz val="11"/>
        <rFont val="宋体"/>
        <charset val="134"/>
      </rPr>
      <t> 旺苍县米仓山镇中心小学校</t>
    </r>
  </si>
  <si>
    <t>128157</t>
  </si>
  <si>
    <r>
      <rPr>
        <sz val="11"/>
        <rFont val="宋体"/>
        <charset val="134"/>
      </rPr>
      <t> 旺苍县檬子乡中心小学校</t>
    </r>
  </si>
  <si>
    <t>128158</t>
  </si>
  <si>
    <r>
      <rPr>
        <sz val="11"/>
        <rFont val="宋体"/>
        <charset val="134"/>
      </rPr>
      <t> 四川省旺苍中学</t>
    </r>
  </si>
  <si>
    <t>128159</t>
  </si>
  <si>
    <r>
      <rPr>
        <sz val="11"/>
        <rFont val="宋体"/>
        <charset val="134"/>
      </rPr>
      <t> 四川省旺苍东城中学</t>
    </r>
  </si>
  <si>
    <t>128160</t>
  </si>
  <si>
    <r>
      <rPr>
        <sz val="11"/>
        <rFont val="宋体"/>
        <charset val="134"/>
      </rPr>
      <t> 旺苍县教育考试中心</t>
    </r>
  </si>
  <si>
    <t>128161</t>
  </si>
  <si>
    <r>
      <rPr>
        <sz val="11"/>
        <rFont val="宋体"/>
        <charset val="134"/>
      </rPr>
      <t> 旺苍县黄洋镇赵家坝小学校</t>
    </r>
  </si>
  <si>
    <t>128162</t>
  </si>
  <si>
    <r>
      <rPr>
        <sz val="11"/>
        <rFont val="宋体"/>
        <charset val="134"/>
      </rPr>
      <t> 四川省旺苍县电化教育馆</t>
    </r>
  </si>
  <si>
    <t>128163</t>
  </si>
  <si>
    <r>
      <rPr>
        <sz val="11"/>
        <rFont val="宋体"/>
        <charset val="134"/>
      </rPr>
      <t> 中国教育工会旺苍县委员会</t>
    </r>
  </si>
  <si>
    <t>128165</t>
  </si>
  <si>
    <r>
      <rPr>
        <sz val="11"/>
        <rFont val="宋体"/>
        <charset val="134"/>
      </rPr>
      <t> 旺苍县普济镇代池坝小学校</t>
    </r>
  </si>
  <si>
    <t>128166</t>
  </si>
  <si>
    <r>
      <rPr>
        <sz val="11"/>
        <rFont val="宋体"/>
        <charset val="134"/>
      </rPr>
      <t> 旺苍县嘉川镇唐家河小学校</t>
    </r>
  </si>
  <si>
    <t>128167</t>
  </si>
  <si>
    <r>
      <rPr>
        <sz val="11"/>
        <rFont val="宋体"/>
        <charset val="134"/>
      </rPr>
      <t> 旺苍县石桥小学</t>
    </r>
  </si>
  <si>
    <t>128168</t>
  </si>
  <si>
    <r>
      <rPr>
        <sz val="11"/>
        <rFont val="宋体"/>
        <charset val="134"/>
      </rPr>
      <t> 旺苍县特殊教育学校</t>
    </r>
  </si>
  <si>
    <t>128170</t>
  </si>
  <si>
    <r>
      <rPr>
        <sz val="11"/>
        <rFont val="宋体"/>
        <charset val="134"/>
      </rPr>
      <t> 旺苍县青少年校外活动中心</t>
    </r>
  </si>
  <si>
    <t>128172</t>
  </si>
  <si>
    <r>
      <rPr>
        <sz val="11"/>
        <rFont val="宋体"/>
        <charset val="134"/>
      </rPr>
      <t> 旺苍县清江幼儿园</t>
    </r>
  </si>
  <si>
    <t>128173</t>
  </si>
  <si>
    <r>
      <rPr>
        <sz val="11"/>
        <rFont val="宋体"/>
        <charset val="134"/>
      </rPr>
      <t> 旺苍县紫荆幼儿园</t>
    </r>
  </si>
  <si>
    <t>128174</t>
  </si>
  <si>
    <r>
      <rPr>
        <sz val="11"/>
        <rFont val="宋体"/>
        <charset val="134"/>
      </rPr>
      <t> 旺苍县石桥幼儿园</t>
    </r>
  </si>
  <si>
    <t>128175</t>
  </si>
  <si>
    <r>
      <rPr>
        <sz val="11"/>
        <rFont val="宋体"/>
        <charset val="134"/>
      </rPr>
      <t> 旺苍县佰章幼儿园</t>
    </r>
  </si>
  <si>
    <t>128176</t>
  </si>
  <si>
    <r>
      <rPr>
        <sz val="11"/>
        <rFont val="宋体"/>
        <charset val="134"/>
      </rPr>
      <t> 旺苍县嘉川镇中心幼儿园</t>
    </r>
  </si>
  <si>
    <t>128177</t>
  </si>
  <si>
    <r>
      <rPr>
        <sz val="11"/>
        <rFont val="宋体"/>
        <charset val="134"/>
      </rPr>
      <t> 旺苍县白水镇中心幼儿园</t>
    </r>
  </si>
  <si>
    <t>128178</t>
  </si>
  <si>
    <r>
      <rPr>
        <sz val="11"/>
        <rFont val="宋体"/>
        <charset val="134"/>
      </rPr>
      <t> 旺苍县国华镇中心幼儿园</t>
    </r>
  </si>
  <si>
    <t>128179</t>
  </si>
  <si>
    <r>
      <rPr>
        <sz val="11"/>
        <rFont val="宋体"/>
        <charset val="134"/>
      </rPr>
      <t> 旺苍县三江镇中心幼儿园</t>
    </r>
  </si>
  <si>
    <t>128180</t>
  </si>
  <si>
    <r>
      <rPr>
        <sz val="11"/>
        <rFont val="宋体"/>
        <charset val="134"/>
      </rPr>
      <t> 旺苍县木门镇中心幼儿园</t>
    </r>
  </si>
  <si>
    <t>128181</t>
  </si>
  <si>
    <r>
      <rPr>
        <sz val="11"/>
        <rFont val="宋体"/>
        <charset val="134"/>
      </rPr>
      <t> 旺苍县普济镇中心幼儿园</t>
    </r>
  </si>
  <si>
    <t>128182</t>
  </si>
  <si>
    <r>
      <rPr>
        <sz val="11"/>
        <rFont val="宋体"/>
        <charset val="134"/>
      </rPr>
      <t> 旺苍县张华镇中心幼儿园</t>
    </r>
  </si>
  <si>
    <t>129001</t>
  </si>
  <si>
    <r>
      <rPr>
        <sz val="11"/>
        <rFont val="宋体"/>
        <charset val="134"/>
      </rPr>
      <t> 旺苍县审计局</t>
    </r>
  </si>
  <si>
    <t>131001</t>
  </si>
  <si>
    <r>
      <rPr>
        <sz val="11"/>
        <rFont val="宋体"/>
        <charset val="134"/>
      </rPr>
      <t> 旺苍县综合行政执法局</t>
    </r>
  </si>
  <si>
    <t>132001</t>
  </si>
  <si>
    <r>
      <rPr>
        <sz val="11"/>
        <rFont val="宋体"/>
        <charset val="134"/>
      </rPr>
      <t> 中共旺苍县委机构编制委员会办公室</t>
    </r>
  </si>
  <si>
    <t>135001</t>
  </si>
  <si>
    <r>
      <rPr>
        <sz val="11"/>
        <rFont val="宋体"/>
        <charset val="134"/>
      </rPr>
      <t> 旺苍县住房和城乡建设局</t>
    </r>
  </si>
  <si>
    <t>136001</t>
  </si>
  <si>
    <r>
      <rPr>
        <sz val="11"/>
        <rFont val="宋体"/>
        <charset val="134"/>
      </rPr>
      <t> 旺苍县环境卫生事务中心</t>
    </r>
  </si>
  <si>
    <t>137001</t>
  </si>
  <si>
    <r>
      <rPr>
        <sz val="11"/>
        <rFont val="宋体"/>
        <charset val="134"/>
      </rPr>
      <t> 旺苍县房地产事务中心</t>
    </r>
  </si>
  <si>
    <t>139001</t>
  </si>
  <si>
    <r>
      <rPr>
        <sz val="11"/>
        <rFont val="宋体"/>
        <charset val="134"/>
      </rPr>
      <t> 旺苍县文化体育中心</t>
    </r>
  </si>
  <si>
    <t>140001</t>
  </si>
  <si>
    <r>
      <rPr>
        <sz val="11"/>
        <rFont val="宋体"/>
        <charset val="134"/>
      </rPr>
      <t> 旺苍县国有资产事务中心</t>
    </r>
  </si>
  <si>
    <t>143001</t>
  </si>
  <si>
    <r>
      <rPr>
        <sz val="11"/>
        <rFont val="宋体"/>
        <charset val="134"/>
      </rPr>
      <t> 旺苍县科学技术协会</t>
    </r>
  </si>
  <si>
    <t>144001</t>
  </si>
  <si>
    <r>
      <rPr>
        <sz val="11"/>
        <rFont val="宋体"/>
        <charset val="134"/>
      </rPr>
      <t> 旺苍县工商业联合会</t>
    </r>
  </si>
  <si>
    <t>145001</t>
  </si>
  <si>
    <r>
      <rPr>
        <sz val="11"/>
        <rFont val="宋体"/>
        <charset val="134"/>
      </rPr>
      <t> 旺苍县总工会</t>
    </r>
  </si>
  <si>
    <t>146001</t>
  </si>
  <si>
    <r>
      <rPr>
        <sz val="11"/>
        <rFont val="宋体"/>
        <charset val="134"/>
      </rPr>
      <t> 旺苍县公安局交通警察大队</t>
    </r>
  </si>
  <si>
    <t>147001</t>
  </si>
  <si>
    <r>
      <rPr>
        <sz val="11"/>
        <rFont val="宋体"/>
        <charset val="134"/>
      </rPr>
      <t> 旺苍县目标绩效事务中心</t>
    </r>
  </si>
  <si>
    <t>148001</t>
  </si>
  <si>
    <r>
      <rPr>
        <sz val="11"/>
        <rFont val="宋体"/>
        <charset val="134"/>
      </rPr>
      <t> 旺苍县行政审批局</t>
    </r>
  </si>
  <si>
    <t>150001</t>
  </si>
  <si>
    <r>
      <rPr>
        <sz val="11"/>
        <rFont val="宋体"/>
        <charset val="134"/>
      </rPr>
      <t> 旺苍县档案馆</t>
    </r>
  </si>
  <si>
    <t>151001</t>
  </si>
  <si>
    <r>
      <rPr>
        <sz val="11"/>
        <rFont val="宋体"/>
        <charset val="134"/>
      </rPr>
      <t> 中国共产党旺苍县委员会党史研究室</t>
    </r>
  </si>
  <si>
    <t>152001</t>
  </si>
  <si>
    <r>
      <rPr>
        <sz val="11"/>
        <rFont val="宋体"/>
        <charset val="134"/>
      </rPr>
      <t> 旺苍县人民防空办公室</t>
    </r>
  </si>
  <si>
    <t>153001</t>
  </si>
  <si>
    <r>
      <rPr>
        <sz val="11"/>
        <rFont val="宋体"/>
        <charset val="134"/>
      </rPr>
      <t> 中共旺苍县委群众工作局</t>
    </r>
  </si>
  <si>
    <t>154001</t>
  </si>
  <si>
    <r>
      <rPr>
        <sz val="11"/>
        <rFont val="宋体"/>
        <charset val="134"/>
      </rPr>
      <t> 旺苍县妇女联合会</t>
    </r>
  </si>
  <si>
    <t>155001</t>
  </si>
  <si>
    <r>
      <rPr>
        <sz val="11"/>
        <rFont val="宋体"/>
        <charset val="134"/>
      </rPr>
      <t> 中国共产主义青年团旺苍县委员会</t>
    </r>
  </si>
  <si>
    <t>156001</t>
  </si>
  <si>
    <r>
      <rPr>
        <sz val="11"/>
        <rFont val="宋体"/>
        <charset val="134"/>
      </rPr>
      <t> 旺苍县公务和外事服务中心</t>
    </r>
  </si>
  <si>
    <t>157001</t>
  </si>
  <si>
    <r>
      <rPr>
        <sz val="11"/>
        <rFont val="宋体"/>
        <charset val="134"/>
      </rPr>
      <t> 四川旺苍经济开发区管理委员会</t>
    </r>
  </si>
  <si>
    <t>158001</t>
  </si>
  <si>
    <r>
      <rPr>
        <sz val="11"/>
        <rFont val="宋体"/>
        <charset val="134"/>
      </rPr>
      <t> 旺苍县市场监督管理局</t>
    </r>
  </si>
  <si>
    <t>159001</t>
  </si>
  <si>
    <r>
      <rPr>
        <sz val="11"/>
        <rFont val="宋体"/>
        <charset val="134"/>
      </rPr>
      <t> 旺苍县机关事务中心</t>
    </r>
  </si>
  <si>
    <t>161001</t>
  </si>
  <si>
    <r>
      <rPr>
        <sz val="11"/>
        <rFont val="宋体"/>
        <charset val="134"/>
      </rPr>
      <t> 旺苍县融媒体中心</t>
    </r>
  </si>
  <si>
    <t>162001</t>
  </si>
  <si>
    <r>
      <rPr>
        <sz val="11"/>
        <rFont val="宋体"/>
        <charset val="134"/>
      </rPr>
      <t> 旺苍县政务服务和公共资源交易中心</t>
    </r>
  </si>
  <si>
    <t>201001</t>
  </si>
  <si>
    <r>
      <rPr>
        <sz val="11"/>
        <rFont val="宋体"/>
        <charset val="134"/>
      </rPr>
      <t> 旺苍县林业局</t>
    </r>
  </si>
  <si>
    <t>201204</t>
  </si>
  <si>
    <r>
      <rPr>
        <sz val="11"/>
        <rFont val="宋体"/>
        <charset val="134"/>
      </rPr>
      <t> 旺苍县国有林场</t>
    </r>
  </si>
  <si>
    <t>201207</t>
  </si>
  <si>
    <r>
      <rPr>
        <sz val="11"/>
        <rFont val="宋体"/>
        <charset val="134"/>
      </rPr>
      <t> 旺苍县国营苗圃</t>
    </r>
  </si>
  <si>
    <t>204001</t>
  </si>
  <si>
    <r>
      <rPr>
        <sz val="11"/>
        <rFont val="宋体"/>
        <charset val="134"/>
      </rPr>
      <t> 旺苍县水利局</t>
    </r>
  </si>
  <si>
    <t>206001</t>
  </si>
  <si>
    <r>
      <rPr>
        <sz val="11"/>
        <rFont val="宋体"/>
        <charset val="134"/>
      </rPr>
      <t> 旺苍县农业农村局</t>
    </r>
  </si>
  <si>
    <t>206203</t>
  </si>
  <si>
    <r>
      <rPr>
        <sz val="11"/>
        <rFont val="宋体"/>
        <charset val="134"/>
      </rPr>
      <t> 旺苍县茶产业技术研究所</t>
    </r>
  </si>
  <si>
    <t>208001</t>
  </si>
  <si>
    <r>
      <rPr>
        <sz val="11"/>
        <rFont val="宋体"/>
        <charset val="134"/>
      </rPr>
      <t> 旺苍县自然资源局</t>
    </r>
  </si>
  <si>
    <t>209001</t>
  </si>
  <si>
    <r>
      <rPr>
        <sz val="11"/>
        <rFont val="宋体"/>
        <charset val="134"/>
      </rPr>
      <t> 旺苍县米仓山自然保护区事务中心</t>
    </r>
  </si>
  <si>
    <t>210001</t>
  </si>
  <si>
    <r>
      <rPr>
        <sz val="11"/>
        <rFont val="宋体"/>
        <charset val="134"/>
      </rPr>
      <t> 旺苍县交通运输局</t>
    </r>
  </si>
  <si>
    <t>210202</t>
  </si>
  <si>
    <r>
      <rPr>
        <sz val="11"/>
        <rFont val="宋体"/>
        <charset val="134"/>
      </rPr>
      <t> 旺苍县公路养护事务中心</t>
    </r>
  </si>
  <si>
    <t>210203</t>
  </si>
  <si>
    <r>
      <rPr>
        <sz val="11"/>
        <rFont val="宋体"/>
        <charset val="134"/>
      </rPr>
      <t> 旺苍县交通运输综合行政执法大队</t>
    </r>
  </si>
  <si>
    <t>210204</t>
  </si>
  <si>
    <r>
      <rPr>
        <sz val="11"/>
        <rFont val="宋体"/>
        <charset val="134"/>
      </rPr>
      <t> 旺苍县交通运输综合服务中心</t>
    </r>
  </si>
  <si>
    <t>210205</t>
  </si>
  <si>
    <r>
      <rPr>
        <sz val="11"/>
        <rFont val="宋体"/>
        <charset val="134"/>
      </rPr>
      <t> 旺苍县农村公路建设事务中心</t>
    </r>
  </si>
  <si>
    <t>301001</t>
  </si>
  <si>
    <r>
      <rPr>
        <sz val="11"/>
        <rFont val="宋体"/>
        <charset val="134"/>
      </rPr>
      <t> 旺苍县卫生健康局</t>
    </r>
  </si>
  <si>
    <t>301303</t>
  </si>
  <si>
    <r>
      <rPr>
        <sz val="11"/>
        <rFont val="宋体"/>
        <charset val="134"/>
      </rPr>
      <t> 旺苍县卫生和计划生育监督执法大队</t>
    </r>
  </si>
  <si>
    <t>301304</t>
  </si>
  <si>
    <r>
      <rPr>
        <sz val="11"/>
        <rFont val="宋体"/>
        <charset val="134"/>
      </rPr>
      <t> 旺苍县疾病预防控制中心</t>
    </r>
  </si>
  <si>
    <t>301306</t>
  </si>
  <si>
    <r>
      <rPr>
        <sz val="11"/>
        <rFont val="宋体"/>
        <charset val="134"/>
      </rPr>
      <t> 中医院</t>
    </r>
  </si>
  <si>
    <t>301307</t>
  </si>
  <si>
    <r>
      <rPr>
        <sz val="11"/>
        <rFont val="宋体"/>
        <charset val="134"/>
      </rPr>
      <t> 妇幼保健院</t>
    </r>
  </si>
  <si>
    <t>302001</t>
  </si>
  <si>
    <r>
      <rPr>
        <sz val="11"/>
        <rFont val="宋体"/>
        <charset val="134"/>
      </rPr>
      <t> 旺苍县民政局</t>
    </r>
  </si>
  <si>
    <t>303001</t>
  </si>
  <si>
    <r>
      <rPr>
        <sz val="11"/>
        <rFont val="宋体"/>
        <charset val="134"/>
      </rPr>
      <t> 旺苍县人力资源和社会保障局</t>
    </r>
  </si>
  <si>
    <t>303303</t>
  </si>
  <si>
    <r>
      <rPr>
        <sz val="11"/>
        <rFont val="宋体"/>
        <charset val="134"/>
      </rPr>
      <t> 旺苍县就业服务中心</t>
    </r>
  </si>
  <si>
    <t>303304</t>
  </si>
  <si>
    <r>
      <rPr>
        <sz val="11"/>
        <rFont val="宋体"/>
        <charset val="134"/>
      </rPr>
      <t> 旺苍县社会保险事务中心</t>
    </r>
  </si>
  <si>
    <t>303306</t>
  </si>
  <si>
    <r>
      <rPr>
        <sz val="11"/>
        <rFont val="宋体"/>
        <charset val="134"/>
      </rPr>
      <t> 广元市旺苍技工学校</t>
    </r>
  </si>
  <si>
    <t>304001</t>
  </si>
  <si>
    <r>
      <rPr>
        <sz val="11"/>
        <rFont val="宋体"/>
        <charset val="134"/>
      </rPr>
      <t> 旺苍县残疾人联合会</t>
    </r>
  </si>
  <si>
    <t>308001</t>
  </si>
  <si>
    <r>
      <rPr>
        <sz val="11"/>
        <rFont val="宋体"/>
        <charset val="134"/>
      </rPr>
      <t> 旺苍县医疗保障局</t>
    </r>
  </si>
  <si>
    <t>309001</t>
  </si>
  <si>
    <r>
      <rPr>
        <sz val="11"/>
        <rFont val="宋体"/>
        <charset val="134"/>
      </rPr>
      <t> 旺苍县红十字会</t>
    </r>
  </si>
  <si>
    <t>312001</t>
  </si>
  <si>
    <r>
      <rPr>
        <sz val="11"/>
        <rFont val="宋体"/>
        <charset val="134"/>
      </rPr>
      <t> 旺苍县退役军人事务局</t>
    </r>
  </si>
  <si>
    <t>401001</t>
  </si>
  <si>
    <r>
      <rPr>
        <sz val="11"/>
        <rFont val="宋体"/>
        <charset val="134"/>
      </rPr>
      <t> 旺苍县供销合作社联合社</t>
    </r>
  </si>
  <si>
    <t>501001</t>
  </si>
  <si>
    <r>
      <rPr>
        <sz val="11"/>
        <rFont val="宋体"/>
        <charset val="134"/>
      </rPr>
      <t> 旺苍县东河镇人民政府</t>
    </r>
  </si>
  <si>
    <t>502001</t>
  </si>
  <si>
    <r>
      <rPr>
        <sz val="11"/>
        <rFont val="宋体"/>
        <charset val="134"/>
      </rPr>
      <t> 旺苍县普济镇人民政府</t>
    </r>
  </si>
  <si>
    <t>503001</t>
  </si>
  <si>
    <r>
      <rPr>
        <sz val="11"/>
        <rFont val="宋体"/>
        <charset val="134"/>
      </rPr>
      <t> 旺苍县嘉川镇人民政府</t>
    </r>
  </si>
  <si>
    <t>504001</t>
  </si>
  <si>
    <r>
      <rPr>
        <sz val="11"/>
        <rFont val="宋体"/>
        <charset val="134"/>
      </rPr>
      <t> 旺苍县白水镇人民政府</t>
    </r>
  </si>
  <si>
    <t>505001</t>
  </si>
  <si>
    <r>
      <rPr>
        <sz val="11"/>
        <rFont val="宋体"/>
        <charset val="134"/>
      </rPr>
      <t> 旺苍县大两镇人民政府</t>
    </r>
  </si>
  <si>
    <t>506001</t>
  </si>
  <si>
    <r>
      <rPr>
        <sz val="11"/>
        <rFont val="宋体"/>
        <charset val="134"/>
      </rPr>
      <t> 旺苍县三江镇人民政府</t>
    </r>
  </si>
  <si>
    <t>507001</t>
  </si>
  <si>
    <r>
      <rPr>
        <sz val="11"/>
        <rFont val="宋体"/>
        <charset val="134"/>
      </rPr>
      <t> 旺苍县木门镇人民政府</t>
    </r>
  </si>
  <si>
    <t>508001</t>
  </si>
  <si>
    <r>
      <rPr>
        <sz val="11"/>
        <rFont val="宋体"/>
        <charset val="134"/>
      </rPr>
      <t> 旺苍县黄洋镇人民政府</t>
    </r>
  </si>
  <si>
    <t>509001</t>
  </si>
  <si>
    <r>
      <rPr>
        <sz val="11"/>
        <rFont val="宋体"/>
        <charset val="134"/>
      </rPr>
      <t> 旺苍县张华镇人民政府</t>
    </r>
  </si>
  <si>
    <t>510001</t>
  </si>
  <si>
    <r>
      <rPr>
        <sz val="11"/>
        <rFont val="宋体"/>
        <charset val="134"/>
      </rPr>
      <t> 旺苍县盐河镇人民政府</t>
    </r>
  </si>
  <si>
    <t>511001</t>
  </si>
  <si>
    <r>
      <rPr>
        <sz val="11"/>
        <rFont val="宋体"/>
        <charset val="134"/>
      </rPr>
      <t> 旺苍县九龙镇人民政府</t>
    </r>
  </si>
  <si>
    <t>512001</t>
  </si>
  <si>
    <r>
      <rPr>
        <sz val="11"/>
        <rFont val="宋体"/>
        <charset val="134"/>
      </rPr>
      <t> 旺苍县水磨镇人民政府</t>
    </r>
  </si>
  <si>
    <t>513001</t>
  </si>
  <si>
    <r>
      <rPr>
        <sz val="11"/>
        <rFont val="宋体"/>
        <charset val="134"/>
      </rPr>
      <t> 旺苍县龙凤镇人民政府</t>
    </r>
  </si>
  <si>
    <t>514001</t>
  </si>
  <si>
    <r>
      <rPr>
        <sz val="11"/>
        <rFont val="宋体"/>
        <charset val="134"/>
      </rPr>
      <t> 旺苍县五权镇人民政府</t>
    </r>
  </si>
  <si>
    <t>515001</t>
  </si>
  <si>
    <r>
      <rPr>
        <sz val="11"/>
        <rFont val="宋体"/>
        <charset val="134"/>
      </rPr>
      <t> 旺苍县英萃镇人民政府</t>
    </r>
  </si>
  <si>
    <t>516001</t>
  </si>
  <si>
    <r>
      <rPr>
        <sz val="11"/>
        <rFont val="宋体"/>
        <charset val="134"/>
      </rPr>
      <t> 旺苍县国华镇人民政府</t>
    </r>
  </si>
  <si>
    <t>517001</t>
  </si>
  <si>
    <r>
      <rPr>
        <sz val="11"/>
        <rFont val="宋体"/>
        <charset val="134"/>
      </rPr>
      <t> 旺苍县高阳镇人民政府</t>
    </r>
  </si>
  <si>
    <t>518001</t>
  </si>
  <si>
    <r>
      <rPr>
        <sz val="11"/>
        <rFont val="宋体"/>
        <charset val="134"/>
      </rPr>
      <t> 旺苍县双汇镇人民政府</t>
    </r>
  </si>
  <si>
    <t>519001</t>
  </si>
  <si>
    <r>
      <rPr>
        <sz val="11"/>
        <rFont val="宋体"/>
        <charset val="134"/>
      </rPr>
      <t> 旺苍县天星镇人民政府</t>
    </r>
  </si>
  <si>
    <t>520001</t>
  </si>
  <si>
    <r>
      <rPr>
        <sz val="11"/>
        <rFont val="宋体"/>
        <charset val="134"/>
      </rPr>
      <t> 旺苍县米仓山镇人民政府</t>
    </r>
  </si>
  <si>
    <t>521001</t>
  </si>
  <si>
    <r>
      <rPr>
        <sz val="11"/>
        <rFont val="宋体"/>
        <charset val="134"/>
      </rPr>
      <t> 旺苍县大德镇人民政府</t>
    </r>
  </si>
  <si>
    <t>522001</t>
  </si>
  <si>
    <r>
      <rPr>
        <sz val="11"/>
        <rFont val="宋体"/>
        <charset val="134"/>
      </rPr>
      <t> 旺苍县燕子乡人民政府</t>
    </r>
  </si>
  <si>
    <t>523001</t>
  </si>
  <si>
    <r>
      <rPr>
        <sz val="11"/>
        <rFont val="宋体"/>
        <charset val="134"/>
      </rPr>
      <t> 旺苍县檬子乡人民政府</t>
    </r>
  </si>
  <si>
    <t>901001</t>
  </si>
  <si>
    <r>
      <rPr>
        <sz val="11"/>
        <rFont val="宋体"/>
        <charset val="134"/>
      </rPr>
      <t> 省财政厅（地方债券）</t>
    </r>
  </si>
  <si>
    <t>901002</t>
  </si>
  <si>
    <r>
      <rPr>
        <sz val="11"/>
        <rFont val="宋体"/>
        <charset val="134"/>
      </rPr>
      <t> 中国人民解放军四川省旺苍县人民武装部</t>
    </r>
  </si>
  <si>
    <t>901003</t>
  </si>
  <si>
    <r>
      <rPr>
        <sz val="11"/>
        <rFont val="宋体"/>
        <charset val="134"/>
      </rPr>
      <t> 旺苍县消防救援大队</t>
    </r>
  </si>
  <si>
    <t>901023</t>
  </si>
  <si>
    <r>
      <rPr>
        <sz val="11"/>
        <rFont val="宋体"/>
        <charset val="134"/>
      </rPr>
      <t> 国家税务总局旺苍县税务局</t>
    </r>
  </si>
  <si>
    <t>表4</t>
  </si>
  <si>
    <t>政府性基金支出预算表</t>
  </si>
  <si>
    <t>本年政府性基金预算支出</t>
  </si>
  <si>
    <t>212</t>
  </si>
  <si>
    <t>13</t>
  </si>
  <si>
    <r>
      <rPr>
        <sz val="11"/>
        <rFont val="宋体"/>
        <charset val="134"/>
      </rPr>
      <t> 城市公共设施</t>
    </r>
  </si>
  <si>
    <t>229</t>
  </si>
  <si>
    <r>
      <rPr>
        <sz val="11"/>
        <rFont val="宋体"/>
        <charset val="134"/>
      </rPr>
      <t> 其他政府性基金安排的支出</t>
    </r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</si>
  <si>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</si>
  <si>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</si>
  <si>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</si>
  <si>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</si>
  <si>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</si>
  <si>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</si>
  <si>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2022年一般公共预算经济分类科目
支出预算（草案）表</t>
  </si>
  <si>
    <t>经济科目编码</t>
  </si>
  <si>
    <t>经济科目名称</t>
  </si>
  <si>
    <t>2022年预算数</t>
  </si>
  <si>
    <r>
      <rPr>
        <sz val="11"/>
        <rFont val="宋体"/>
        <charset val="134"/>
      </rPr>
      <t>一、机关工资福利支出</t>
    </r>
  </si>
  <si>
    <r>
      <rPr>
        <sz val="11"/>
        <rFont val="宋体"/>
        <charset val="134"/>
      </rPr>
      <t> 工资奖金津补贴</t>
    </r>
  </si>
  <si>
    <r>
      <rPr>
        <sz val="11"/>
        <rFont val="宋体"/>
        <charset val="134"/>
      </rPr>
      <t> 社会保障缴费</t>
    </r>
  </si>
  <si>
    <r>
      <rPr>
        <sz val="11"/>
        <rFont val="宋体"/>
        <charset val="134"/>
      </rPr>
      <t>二、机关商品和服务支出</t>
    </r>
  </si>
  <si>
    <r>
      <rPr>
        <sz val="11"/>
        <rFont val="宋体"/>
        <charset val="134"/>
      </rPr>
      <t> 办公经费</t>
    </r>
  </si>
  <si>
    <t>50202</t>
  </si>
  <si>
    <r>
      <rPr>
        <sz val="11"/>
        <rFont val="宋体"/>
        <charset val="134"/>
      </rPr>
      <t> 会议费</t>
    </r>
  </si>
  <si>
    <t>50203</t>
  </si>
  <si>
    <r>
      <rPr>
        <sz val="11"/>
        <rFont val="宋体"/>
        <charset val="134"/>
      </rPr>
      <t> 培训费</t>
    </r>
  </si>
  <si>
    <t>50205</t>
  </si>
  <si>
    <r>
      <rPr>
        <sz val="11"/>
        <rFont val="宋体"/>
        <charset val="134"/>
      </rPr>
      <t> 委托业务费</t>
    </r>
  </si>
  <si>
    <t>50206</t>
  </si>
  <si>
    <r>
      <rPr>
        <sz val="11"/>
        <rFont val="宋体"/>
        <charset val="134"/>
      </rPr>
      <t> 公务接待费</t>
    </r>
  </si>
  <si>
    <t>50208</t>
  </si>
  <si>
    <r>
      <rPr>
        <sz val="11"/>
        <rFont val="宋体"/>
        <charset val="134"/>
      </rPr>
      <t> 公务用车运行维护费</t>
    </r>
  </si>
  <si>
    <t>50209</t>
  </si>
  <si>
    <r>
      <rPr>
        <sz val="11"/>
        <rFont val="宋体"/>
        <charset val="134"/>
      </rPr>
      <t> 维修（护）费</t>
    </r>
  </si>
  <si>
    <t>50299</t>
  </si>
  <si>
    <r>
      <rPr>
        <sz val="11"/>
        <rFont val="宋体"/>
        <charset val="134"/>
      </rPr>
      <t> 其他商品和服务支出</t>
    </r>
  </si>
  <si>
    <t>505</t>
  </si>
  <si>
    <r>
      <rPr>
        <sz val="11"/>
        <rFont val="宋体"/>
        <charset val="134"/>
      </rPr>
      <t>三、对事业单位经常性补助</t>
    </r>
  </si>
  <si>
    <t>50501</t>
  </si>
  <si>
    <r>
      <rPr>
        <sz val="11"/>
        <rFont val="宋体"/>
        <charset val="134"/>
      </rPr>
      <t> 工资福利支出</t>
    </r>
  </si>
  <si>
    <t>50502</t>
  </si>
  <si>
    <r>
      <rPr>
        <sz val="11"/>
        <rFont val="宋体"/>
        <charset val="134"/>
      </rPr>
      <t> 商品和服务支出</t>
    </r>
  </si>
  <si>
    <r>
      <rPr>
        <sz val="11"/>
        <rFont val="宋体"/>
        <charset val="134"/>
      </rPr>
      <t>四、对个人和家庭的补助</t>
    </r>
  </si>
  <si>
    <r>
      <rPr>
        <sz val="11"/>
        <rFont val="宋体"/>
        <charset val="134"/>
      </rPr>
      <t> 社会福利和救助</t>
    </r>
  </si>
  <si>
    <r>
      <rPr>
        <sz val="11"/>
        <rFont val="宋体"/>
        <charset val="134"/>
      </rPr>
      <t> 离退休费</t>
    </r>
  </si>
  <si>
    <t>50999</t>
  </si>
  <si>
    <r>
      <rPr>
        <sz val="11"/>
        <rFont val="宋体"/>
        <charset val="134"/>
      </rPr>
      <t> 其他对个人和家庭补助</t>
    </r>
  </si>
  <si>
    <t>取数逻辑：</t>
  </si>
  <si>
    <t xml:space="preserve">  1、取所有11-本级支出、10-本级预留，不包含231-债务还本支出；</t>
  </si>
  <si>
    <t xml:space="preserve">  2、资金性质：11-一般公共预算；</t>
  </si>
  <si>
    <t xml:space="preserve">  3、项目类别：1-人员类项目、21-公用经费项目；</t>
  </si>
  <si>
    <t xml:space="preserve">  4、按照政府支出经济分类显示类款显示，只显示到款级；</t>
  </si>
  <si>
    <t xml:space="preserve">  5、金额取整数。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</si>
</sst>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m&quot;月&quot;dd&quot;日&quot;"/>
  </numFmts>
  <fonts count="36">
    <font>
      <sz val="11"/>
      <color indexed="8"/>
      <name val="宋体"/>
      <charset val="1"/>
      <scheme val="minor"/>
    </font>
    <font>
      <sz val="11"/>
      <name val="宋体"/>
      <charset val="134"/>
    </font>
    <font>
      <sz val="11"/>
      <color rgb="FFC0C0C0"/>
      <name val="宋体"/>
      <charset val="134"/>
    </font>
    <font>
      <sz val="9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theme="0" tint="-0.0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05"/>
        <bgColor rgb="FFFFFFFF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11" borderId="13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18" borderId="15" applyNumberFormat="0" applyFon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3" fillId="16" borderId="14" applyNumberFormat="0" applyAlignment="0" applyProtection="0">
      <alignment vertical="center"/>
    </xf>
    <xf numFmtId="0" fontId="22" fillId="16" borderId="13" applyNumberFormat="0" applyAlignment="0" applyProtection="0">
      <alignment vertical="center"/>
    </xf>
    <xf numFmtId="0" fontId="32" fillId="30" borderId="18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</cellStyleXfs>
  <cellXfs count="79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 wrapText="1"/>
    </xf>
    <xf numFmtId="0" fontId="3" fillId="0" borderId="3" xfId="0" applyFont="1" applyBorder="1">
      <alignment vertical="center"/>
    </xf>
    <xf numFmtId="0" fontId="3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3" fontId="5" fillId="3" borderId="5" xfId="0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/>
    </xf>
    <xf numFmtId="3" fontId="1" fillId="0" borderId="5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3" fillId="0" borderId="2" xfId="0" applyFont="1" applyBorder="1">
      <alignment vertical="center"/>
    </xf>
    <xf numFmtId="0" fontId="1" fillId="0" borderId="2" xfId="0" applyFont="1" applyBorder="1">
      <alignment vertical="center"/>
    </xf>
    <xf numFmtId="0" fontId="9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5" fillId="2" borderId="9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4" fontId="5" fillId="3" borderId="9" xfId="0" applyNumberFormat="1" applyFont="1" applyFill="1" applyBorder="1" applyAlignment="1">
      <alignment horizontal="right" vertical="center"/>
    </xf>
    <xf numFmtId="0" fontId="1" fillId="4" borderId="9" xfId="0" applyFont="1" applyFill="1" applyBorder="1" applyAlignment="1">
      <alignment horizontal="left" vertical="center"/>
    </xf>
    <xf numFmtId="4" fontId="1" fillId="3" borderId="9" xfId="0" applyNumberFormat="1" applyFont="1" applyFill="1" applyBorder="1" applyAlignment="1">
      <alignment horizontal="right" vertical="center"/>
    </xf>
    <xf numFmtId="4" fontId="1" fillId="0" borderId="9" xfId="0" applyNumberFormat="1" applyFont="1" applyBorder="1" applyAlignment="1">
      <alignment horizontal="right" vertical="center"/>
    </xf>
    <xf numFmtId="4" fontId="1" fillId="4" borderId="9" xfId="0" applyNumberFormat="1" applyFont="1" applyFill="1" applyBorder="1" applyAlignment="1">
      <alignment horizontal="right" vertical="center"/>
    </xf>
    <xf numFmtId="0" fontId="3" fillId="0" borderId="10" xfId="0" applyFont="1" applyBorder="1">
      <alignment vertical="center"/>
    </xf>
    <xf numFmtId="0" fontId="3" fillId="0" borderId="10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11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4" fontId="1" fillId="5" borderId="9" xfId="0" applyNumberFormat="1" applyFont="1" applyFill="1" applyBorder="1" applyAlignment="1">
      <alignment horizontal="right" vertical="center"/>
    </xf>
    <xf numFmtId="4" fontId="5" fillId="0" borderId="9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right" vertical="center" wrapText="1"/>
    </xf>
    <xf numFmtId="4" fontId="5" fillId="3" borderId="5" xfId="0" applyNumberFormat="1" applyFont="1" applyFill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" fontId="1" fillId="3" borderId="5" xfId="0" applyNumberFormat="1" applyFont="1" applyFill="1" applyBorder="1" applyAlignment="1">
      <alignment horizontal="right" vertical="center"/>
    </xf>
    <xf numFmtId="4" fontId="1" fillId="0" borderId="5" xfId="0" applyNumberFormat="1" applyFont="1" applyBorder="1" applyAlignment="1">
      <alignment horizontal="right" vertical="center"/>
    </xf>
    <xf numFmtId="49" fontId="0" fillId="0" borderId="0" xfId="0" applyNumberFormat="1" applyFont="1">
      <alignment vertical="center"/>
    </xf>
    <xf numFmtId="0" fontId="0" fillId="0" borderId="0" xfId="0" applyFont="1" applyAlignment="1">
      <alignment horizontal="left" vertical="center"/>
    </xf>
    <xf numFmtId="49" fontId="0" fillId="0" borderId="0" xfId="0" applyNumberFormat="1" applyFont="1" applyAlignment="1">
      <alignment horizontal="left" vertical="center"/>
    </xf>
    <xf numFmtId="0" fontId="7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8" fillId="0" borderId="2" xfId="0" applyFont="1" applyBorder="1" applyAlignment="1">
      <alignment horizontal="right" vertical="center"/>
    </xf>
    <xf numFmtId="0" fontId="7" fillId="0" borderId="1" xfId="0" applyFont="1" applyBorder="1">
      <alignment vertical="center"/>
    </xf>
    <xf numFmtId="0" fontId="11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10" xfId="0" applyFont="1" applyBorder="1">
      <alignment vertical="center"/>
    </xf>
    <xf numFmtId="0" fontId="7" fillId="0" borderId="11" xfId="0" applyFont="1" applyBorder="1" applyAlignment="1">
      <alignment vertical="center" wrapText="1"/>
    </xf>
    <xf numFmtId="0" fontId="1" fillId="3" borderId="5" xfId="0" applyNumberFormat="1" applyFont="1" applyFill="1" applyBorder="1" applyAlignment="1">
      <alignment horizontal="right" vertical="center"/>
    </xf>
    <xf numFmtId="0" fontId="1" fillId="0" borderId="5" xfId="0" applyNumberFormat="1" applyFont="1" applyBorder="1" applyAlignment="1">
      <alignment horizontal="right" vertical="center"/>
    </xf>
    <xf numFmtId="0" fontId="12" fillId="0" borderId="3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2" borderId="5" xfId="0" applyFont="1" applyFill="1" applyBorder="1" applyAlignment="1">
      <alignment horizontal="right" vertical="center"/>
    </xf>
    <xf numFmtId="0" fontId="13" fillId="0" borderId="3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176" fontId="10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abSelected="1" workbookViewId="0">
      <selection activeCell="A2" sqref="A2"/>
    </sheetView>
  </sheetViews>
  <sheetFormatPr defaultColWidth="10" defaultRowHeight="13.5" outlineLevelRow="2"/>
  <cols>
    <col min="1" max="1" width="143.616666666667" customWidth="1"/>
    <col min="2" max="2" width="9.76666666666667" customWidth="1"/>
  </cols>
  <sheetData>
    <row r="1" ht="85" customHeight="1" spans="1:1">
      <c r="A1" s="76"/>
    </row>
    <row r="2" ht="195.55" customHeight="1" spans="1:1">
      <c r="A2" s="77" t="s">
        <v>0</v>
      </c>
    </row>
    <row r="3" ht="146.65" customHeight="1" spans="1:1">
      <c r="A3" s="78">
        <v>44796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2"/>
  <sheetViews>
    <sheetView workbookViewId="0">
      <pane ySplit="6" topLeftCell="A139" activePane="bottomLeft" state="frozen"/>
      <selection/>
      <selection pane="bottomLeft" activeCell="B142" sqref="$A142:$XFD142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24"/>
      <c r="B1" s="25"/>
      <c r="C1" s="26"/>
      <c r="D1" s="27"/>
      <c r="E1" s="27"/>
      <c r="F1" s="27"/>
      <c r="G1" s="27"/>
      <c r="H1" s="27"/>
      <c r="I1" s="3" t="s">
        <v>290</v>
      </c>
      <c r="J1" s="5"/>
    </row>
    <row r="2" ht="22.8" customHeight="1" spans="1:10">
      <c r="A2" s="24"/>
      <c r="B2" s="28" t="s">
        <v>291</v>
      </c>
      <c r="C2" s="28"/>
      <c r="D2" s="28"/>
      <c r="E2" s="28"/>
      <c r="F2" s="28"/>
      <c r="G2" s="28"/>
      <c r="H2" s="28"/>
      <c r="I2" s="28"/>
      <c r="J2" s="5" t="s">
        <v>2</v>
      </c>
    </row>
    <row r="3" ht="19.55" customHeight="1" spans="1:10">
      <c r="A3" s="29"/>
      <c r="B3" s="8" t="s">
        <v>4</v>
      </c>
      <c r="C3" s="8"/>
      <c r="D3" s="40"/>
      <c r="E3" s="40"/>
      <c r="F3" s="40"/>
      <c r="G3" s="40"/>
      <c r="H3" s="40"/>
      <c r="I3" s="40" t="s">
        <v>5</v>
      </c>
      <c r="J3" s="41"/>
    </row>
    <row r="4" ht="24.4" customHeight="1" spans="1:10">
      <c r="A4" s="5"/>
      <c r="B4" s="30" t="s">
        <v>292</v>
      </c>
      <c r="C4" s="30" t="s">
        <v>70</v>
      </c>
      <c r="D4" s="30" t="s">
        <v>293</v>
      </c>
      <c r="E4" s="30"/>
      <c r="F4" s="30"/>
      <c r="G4" s="30"/>
      <c r="H4" s="30"/>
      <c r="I4" s="30"/>
      <c r="J4" s="4"/>
    </row>
    <row r="5" ht="24.4" customHeight="1" spans="1:10">
      <c r="A5" s="31"/>
      <c r="B5" s="30"/>
      <c r="C5" s="30"/>
      <c r="D5" s="30" t="s">
        <v>58</v>
      </c>
      <c r="E5" s="43" t="s">
        <v>191</v>
      </c>
      <c r="F5" s="30" t="s">
        <v>294</v>
      </c>
      <c r="G5" s="30"/>
      <c r="H5" s="30"/>
      <c r="I5" s="30" t="s">
        <v>196</v>
      </c>
      <c r="J5" s="4"/>
    </row>
    <row r="6" ht="24.4" customHeight="1" spans="1:10">
      <c r="A6" s="31"/>
      <c r="B6" s="30"/>
      <c r="C6" s="30"/>
      <c r="D6" s="30"/>
      <c r="E6" s="43"/>
      <c r="F6" s="30" t="s">
        <v>147</v>
      </c>
      <c r="G6" s="30" t="s">
        <v>295</v>
      </c>
      <c r="H6" s="30" t="s">
        <v>296</v>
      </c>
      <c r="I6" s="30"/>
      <c r="J6" s="7"/>
    </row>
    <row r="7" ht="22.8" customHeight="1" spans="1:10">
      <c r="A7" s="11"/>
      <c r="B7" s="32"/>
      <c r="C7" s="32" t="s">
        <v>71</v>
      </c>
      <c r="D7" s="33">
        <f t="shared" ref="D7:I7" si="0">D8</f>
        <v>1121.19</v>
      </c>
      <c r="E7" s="33">
        <f t="shared" si="0"/>
        <v>0</v>
      </c>
      <c r="F7" s="33">
        <f t="shared" si="0"/>
        <v>386.62</v>
      </c>
      <c r="G7" s="33">
        <f t="shared" si="0"/>
        <v>0</v>
      </c>
      <c r="H7" s="33">
        <f t="shared" si="0"/>
        <v>386.62</v>
      </c>
      <c r="I7" s="33">
        <f t="shared" si="0"/>
        <v>734.57</v>
      </c>
      <c r="J7" s="15"/>
    </row>
    <row r="8" ht="22.8" customHeight="1" spans="1:10">
      <c r="A8" s="31"/>
      <c r="B8" s="34"/>
      <c r="C8" s="34" t="s">
        <v>22</v>
      </c>
      <c r="D8" s="35">
        <f t="shared" ref="D8:I8" si="1">SUM(D9:D191)</f>
        <v>1121.19</v>
      </c>
      <c r="E8" s="35">
        <f t="shared" si="1"/>
        <v>0</v>
      </c>
      <c r="F8" s="35">
        <f t="shared" si="1"/>
        <v>386.62</v>
      </c>
      <c r="G8" s="35">
        <f t="shared" si="1"/>
        <v>0</v>
      </c>
      <c r="H8" s="35">
        <f t="shared" si="1"/>
        <v>386.62</v>
      </c>
      <c r="I8" s="35">
        <f t="shared" si="1"/>
        <v>734.57</v>
      </c>
      <c r="J8" s="4"/>
    </row>
    <row r="9" ht="22.8" customHeight="1" spans="1:10">
      <c r="A9" s="31"/>
      <c r="B9" s="34" t="s">
        <v>297</v>
      </c>
      <c r="C9" s="34" t="s">
        <v>298</v>
      </c>
      <c r="D9" s="44">
        <f>E9+F9+I9</f>
        <v>0</v>
      </c>
      <c r="E9" s="37"/>
      <c r="F9" s="44">
        <f>G9+H9</f>
        <v>0</v>
      </c>
      <c r="G9" s="37"/>
      <c r="H9" s="37"/>
      <c r="I9" s="37"/>
      <c r="J9" s="4"/>
    </row>
    <row r="10" ht="22.8" customHeight="1" spans="1:10">
      <c r="A10" s="31"/>
      <c r="B10" s="34" t="s">
        <v>299</v>
      </c>
      <c r="C10" s="34" t="s">
        <v>300</v>
      </c>
      <c r="D10" s="44">
        <f t="shared" ref="D10:D41" si="2">E10+F10+I10</f>
        <v>14.3</v>
      </c>
      <c r="E10" s="37"/>
      <c r="F10" s="44">
        <f t="shared" ref="F10:F41" si="3">G10+H10</f>
        <v>0</v>
      </c>
      <c r="G10" s="37"/>
      <c r="H10" s="37"/>
      <c r="I10" s="37">
        <v>14.3</v>
      </c>
      <c r="J10" s="4"/>
    </row>
    <row r="11" ht="22.8" customHeight="1" spans="1:10">
      <c r="A11" s="31"/>
      <c r="B11" s="34" t="s">
        <v>301</v>
      </c>
      <c r="C11" s="34" t="s">
        <v>302</v>
      </c>
      <c r="D11" s="44">
        <f t="shared" si="2"/>
        <v>4</v>
      </c>
      <c r="E11" s="37"/>
      <c r="F11" s="44">
        <f t="shared" si="3"/>
        <v>2</v>
      </c>
      <c r="G11" s="37"/>
      <c r="H11" s="37">
        <v>2</v>
      </c>
      <c r="I11" s="37">
        <v>2</v>
      </c>
      <c r="J11" s="4"/>
    </row>
    <row r="12" ht="22.8" customHeight="1" spans="1:10">
      <c r="A12" s="31"/>
      <c r="B12" s="34" t="s">
        <v>303</v>
      </c>
      <c r="C12" s="34" t="s">
        <v>304</v>
      </c>
      <c r="D12" s="44">
        <f t="shared" si="2"/>
        <v>11.5</v>
      </c>
      <c r="E12" s="37"/>
      <c r="F12" s="44">
        <f t="shared" si="3"/>
        <v>0</v>
      </c>
      <c r="G12" s="37"/>
      <c r="H12" s="37"/>
      <c r="I12" s="37">
        <v>11.5</v>
      </c>
      <c r="J12" s="4"/>
    </row>
    <row r="13" ht="22.8" customHeight="1" spans="1:10">
      <c r="A13" s="31"/>
      <c r="B13" s="34" t="s">
        <v>305</v>
      </c>
      <c r="C13" s="34" t="s">
        <v>306</v>
      </c>
      <c r="D13" s="44">
        <f t="shared" si="2"/>
        <v>1.4</v>
      </c>
      <c r="E13" s="37"/>
      <c r="F13" s="44">
        <f t="shared" si="3"/>
        <v>0</v>
      </c>
      <c r="G13" s="37"/>
      <c r="H13" s="37"/>
      <c r="I13" s="37">
        <v>1.4</v>
      </c>
      <c r="J13" s="4"/>
    </row>
    <row r="14" ht="22.8" customHeight="1" spans="1:10">
      <c r="A14" s="31"/>
      <c r="B14" s="34" t="s">
        <v>307</v>
      </c>
      <c r="C14" s="34" t="s">
        <v>308</v>
      </c>
      <c r="D14" s="44">
        <f t="shared" si="2"/>
        <v>0</v>
      </c>
      <c r="E14" s="37"/>
      <c r="F14" s="44">
        <f t="shared" si="3"/>
        <v>0</v>
      </c>
      <c r="G14" s="37"/>
      <c r="H14" s="37"/>
      <c r="I14" s="37"/>
      <c r="J14" s="4"/>
    </row>
    <row r="15" ht="22.8" customHeight="1" spans="1:10">
      <c r="A15" s="31"/>
      <c r="B15" s="34" t="s">
        <v>309</v>
      </c>
      <c r="C15" s="34" t="s">
        <v>310</v>
      </c>
      <c r="D15" s="44">
        <f t="shared" si="2"/>
        <v>34.68</v>
      </c>
      <c r="E15" s="37"/>
      <c r="F15" s="44">
        <f t="shared" si="3"/>
        <v>24.89</v>
      </c>
      <c r="G15" s="37"/>
      <c r="H15" s="37">
        <v>24.89</v>
      </c>
      <c r="I15" s="37">
        <v>9.79</v>
      </c>
      <c r="J15" s="4"/>
    </row>
    <row r="16" ht="22.8" customHeight="1" spans="1:10">
      <c r="A16" s="31"/>
      <c r="B16" s="34" t="s">
        <v>311</v>
      </c>
      <c r="C16" s="34" t="s">
        <v>312</v>
      </c>
      <c r="D16" s="44">
        <f t="shared" si="2"/>
        <v>1.19</v>
      </c>
      <c r="E16" s="37"/>
      <c r="F16" s="44">
        <f t="shared" si="3"/>
        <v>0</v>
      </c>
      <c r="G16" s="37"/>
      <c r="H16" s="37"/>
      <c r="I16" s="37">
        <v>1.19</v>
      </c>
      <c r="J16" s="4"/>
    </row>
    <row r="17" ht="22.8" customHeight="1" spans="1:10">
      <c r="A17" s="31"/>
      <c r="B17" s="34" t="s">
        <v>313</v>
      </c>
      <c r="C17" s="34" t="s">
        <v>314</v>
      </c>
      <c r="D17" s="44">
        <f t="shared" si="2"/>
        <v>0</v>
      </c>
      <c r="E17" s="37"/>
      <c r="F17" s="44">
        <f t="shared" si="3"/>
        <v>0</v>
      </c>
      <c r="G17" s="37"/>
      <c r="H17" s="37"/>
      <c r="I17" s="37"/>
      <c r="J17" s="4"/>
    </row>
    <row r="18" ht="22.8" customHeight="1" spans="1:10">
      <c r="A18" s="31"/>
      <c r="B18" s="34" t="s">
        <v>315</v>
      </c>
      <c r="C18" s="34" t="s">
        <v>316</v>
      </c>
      <c r="D18" s="44">
        <f t="shared" si="2"/>
        <v>1.9</v>
      </c>
      <c r="E18" s="37"/>
      <c r="F18" s="44">
        <f t="shared" si="3"/>
        <v>0</v>
      </c>
      <c r="G18" s="37"/>
      <c r="H18" s="37"/>
      <c r="I18" s="37">
        <v>1.9</v>
      </c>
      <c r="J18" s="4"/>
    </row>
    <row r="19" ht="22.8" customHeight="1" spans="1:10">
      <c r="A19" s="31"/>
      <c r="B19" s="34" t="s">
        <v>317</v>
      </c>
      <c r="C19" s="34" t="s">
        <v>318</v>
      </c>
      <c r="D19" s="44">
        <f t="shared" si="2"/>
        <v>6.98</v>
      </c>
      <c r="E19" s="37"/>
      <c r="F19" s="44">
        <f t="shared" si="3"/>
        <v>0</v>
      </c>
      <c r="G19" s="37"/>
      <c r="H19" s="37"/>
      <c r="I19" s="37">
        <v>6.98</v>
      </c>
      <c r="J19" s="4"/>
    </row>
    <row r="20" ht="22.8" customHeight="1" spans="1:10">
      <c r="A20" s="31"/>
      <c r="B20" s="34" t="s">
        <v>319</v>
      </c>
      <c r="C20" s="34" t="s">
        <v>320</v>
      </c>
      <c r="D20" s="44">
        <f t="shared" si="2"/>
        <v>0.49</v>
      </c>
      <c r="E20" s="37"/>
      <c r="F20" s="44">
        <f t="shared" si="3"/>
        <v>0</v>
      </c>
      <c r="G20" s="37"/>
      <c r="H20" s="37"/>
      <c r="I20" s="37">
        <v>0.49</v>
      </c>
      <c r="J20" s="4"/>
    </row>
    <row r="21" ht="22.8" customHeight="1" spans="1:10">
      <c r="A21" s="31"/>
      <c r="B21" s="34" t="s">
        <v>321</v>
      </c>
      <c r="C21" s="34" t="s">
        <v>322</v>
      </c>
      <c r="D21" s="44">
        <f t="shared" si="2"/>
        <v>0.8</v>
      </c>
      <c r="E21" s="37"/>
      <c r="F21" s="44">
        <f t="shared" si="3"/>
        <v>0</v>
      </c>
      <c r="G21" s="37"/>
      <c r="H21" s="37"/>
      <c r="I21" s="37">
        <v>0.8</v>
      </c>
      <c r="J21" s="4"/>
    </row>
    <row r="22" ht="22.8" customHeight="1" spans="1:10">
      <c r="A22" s="31"/>
      <c r="B22" s="34" t="s">
        <v>323</v>
      </c>
      <c r="C22" s="34" t="s">
        <v>324</v>
      </c>
      <c r="D22" s="44">
        <f t="shared" si="2"/>
        <v>0.4</v>
      </c>
      <c r="E22" s="37"/>
      <c r="F22" s="44">
        <f t="shared" si="3"/>
        <v>0</v>
      </c>
      <c r="G22" s="37"/>
      <c r="H22" s="37"/>
      <c r="I22" s="37">
        <v>0.4</v>
      </c>
      <c r="J22" s="4"/>
    </row>
    <row r="23" ht="22.8" customHeight="1" spans="1:10">
      <c r="A23" s="31"/>
      <c r="B23" s="34" t="s">
        <v>325</v>
      </c>
      <c r="C23" s="34" t="s">
        <v>326</v>
      </c>
      <c r="D23" s="44">
        <f t="shared" si="2"/>
        <v>3.3</v>
      </c>
      <c r="E23" s="37"/>
      <c r="F23" s="44">
        <f t="shared" si="3"/>
        <v>0</v>
      </c>
      <c r="G23" s="37"/>
      <c r="H23" s="37"/>
      <c r="I23" s="37">
        <v>3.3</v>
      </c>
      <c r="J23" s="4"/>
    </row>
    <row r="24" ht="22.8" customHeight="1" spans="1:10">
      <c r="A24" s="31"/>
      <c r="B24" s="34" t="s">
        <v>327</v>
      </c>
      <c r="C24" s="34" t="s">
        <v>328</v>
      </c>
      <c r="D24" s="44">
        <f t="shared" si="2"/>
        <v>2</v>
      </c>
      <c r="E24" s="37"/>
      <c r="F24" s="44">
        <f t="shared" si="3"/>
        <v>2</v>
      </c>
      <c r="G24" s="37"/>
      <c r="H24" s="37">
        <v>2</v>
      </c>
      <c r="I24" s="37"/>
      <c r="J24" s="4"/>
    </row>
    <row r="25" ht="22.8" customHeight="1" spans="1:10">
      <c r="A25" s="31"/>
      <c r="B25" s="34" t="s">
        <v>329</v>
      </c>
      <c r="C25" s="34" t="s">
        <v>330</v>
      </c>
      <c r="D25" s="44">
        <f t="shared" si="2"/>
        <v>264</v>
      </c>
      <c r="E25" s="37"/>
      <c r="F25" s="44">
        <f t="shared" si="3"/>
        <v>238</v>
      </c>
      <c r="G25" s="37"/>
      <c r="H25" s="37">
        <v>238</v>
      </c>
      <c r="I25" s="37">
        <v>26</v>
      </c>
      <c r="J25" s="4"/>
    </row>
    <row r="26" ht="22.8" customHeight="1" spans="1:10">
      <c r="A26" s="31"/>
      <c r="B26" s="34" t="s">
        <v>331</v>
      </c>
      <c r="C26" s="34" t="s">
        <v>332</v>
      </c>
      <c r="D26" s="44">
        <f t="shared" si="2"/>
        <v>14.59</v>
      </c>
      <c r="E26" s="37"/>
      <c r="F26" s="44">
        <f t="shared" si="3"/>
        <v>10</v>
      </c>
      <c r="G26" s="37"/>
      <c r="H26" s="37">
        <v>10</v>
      </c>
      <c r="I26" s="37">
        <v>4.59</v>
      </c>
      <c r="J26" s="4"/>
    </row>
    <row r="27" ht="22.8" customHeight="1" spans="1:10">
      <c r="A27" s="31"/>
      <c r="B27" s="34" t="s">
        <v>333</v>
      </c>
      <c r="C27" s="34" t="s">
        <v>334</v>
      </c>
      <c r="D27" s="44">
        <f t="shared" si="2"/>
        <v>12.3</v>
      </c>
      <c r="E27" s="37"/>
      <c r="F27" s="44">
        <f t="shared" si="3"/>
        <v>0</v>
      </c>
      <c r="G27" s="37"/>
      <c r="H27" s="37"/>
      <c r="I27" s="37">
        <v>12.3</v>
      </c>
      <c r="J27" s="4"/>
    </row>
    <row r="28" ht="22.8" customHeight="1" spans="1:10">
      <c r="A28" s="31"/>
      <c r="B28" s="34" t="s">
        <v>335</v>
      </c>
      <c r="C28" s="34" t="s">
        <v>336</v>
      </c>
      <c r="D28" s="44">
        <f t="shared" si="2"/>
        <v>11</v>
      </c>
      <c r="E28" s="37"/>
      <c r="F28" s="44">
        <f t="shared" si="3"/>
        <v>0</v>
      </c>
      <c r="G28" s="37"/>
      <c r="H28" s="37"/>
      <c r="I28" s="37">
        <v>11</v>
      </c>
      <c r="J28" s="4"/>
    </row>
    <row r="29" ht="22.8" customHeight="1" spans="1:10">
      <c r="A29" s="31"/>
      <c r="B29" s="34" t="s">
        <v>337</v>
      </c>
      <c r="C29" s="34" t="s">
        <v>338</v>
      </c>
      <c r="D29" s="44">
        <f t="shared" si="2"/>
        <v>3</v>
      </c>
      <c r="E29" s="37"/>
      <c r="F29" s="44">
        <f t="shared" si="3"/>
        <v>0</v>
      </c>
      <c r="G29" s="37"/>
      <c r="H29" s="37"/>
      <c r="I29" s="37">
        <v>3</v>
      </c>
      <c r="J29" s="4"/>
    </row>
    <row r="30" ht="22.8" customHeight="1" spans="1:10">
      <c r="A30" s="31"/>
      <c r="B30" s="34" t="s">
        <v>339</v>
      </c>
      <c r="C30" s="34" t="s">
        <v>340</v>
      </c>
      <c r="D30" s="44">
        <f t="shared" si="2"/>
        <v>6.9</v>
      </c>
      <c r="E30" s="37"/>
      <c r="F30" s="44">
        <f t="shared" si="3"/>
        <v>0</v>
      </c>
      <c r="G30" s="37"/>
      <c r="H30" s="37"/>
      <c r="I30" s="37">
        <v>6.9</v>
      </c>
      <c r="J30" s="4"/>
    </row>
    <row r="31" ht="22.8" customHeight="1" spans="1:10">
      <c r="A31" s="31"/>
      <c r="B31" s="34" t="s">
        <v>341</v>
      </c>
      <c r="C31" s="34" t="s">
        <v>342</v>
      </c>
      <c r="D31" s="44">
        <f t="shared" si="2"/>
        <v>13.4</v>
      </c>
      <c r="E31" s="37"/>
      <c r="F31" s="44">
        <f t="shared" si="3"/>
        <v>0</v>
      </c>
      <c r="G31" s="37"/>
      <c r="H31" s="37"/>
      <c r="I31" s="37">
        <v>13.4</v>
      </c>
      <c r="J31" s="4"/>
    </row>
    <row r="32" ht="22.8" customHeight="1" spans="1:10">
      <c r="A32" s="31"/>
      <c r="B32" s="34" t="s">
        <v>343</v>
      </c>
      <c r="C32" s="34" t="s">
        <v>344</v>
      </c>
      <c r="D32" s="44">
        <f t="shared" si="2"/>
        <v>8.2</v>
      </c>
      <c r="E32" s="37"/>
      <c r="F32" s="44">
        <f t="shared" si="3"/>
        <v>0</v>
      </c>
      <c r="G32" s="37"/>
      <c r="H32" s="37"/>
      <c r="I32" s="37">
        <v>8.2</v>
      </c>
      <c r="J32" s="4"/>
    </row>
    <row r="33" ht="22.8" customHeight="1" spans="1:10">
      <c r="A33" s="31"/>
      <c r="B33" s="34" t="s">
        <v>345</v>
      </c>
      <c r="C33" s="34" t="s">
        <v>346</v>
      </c>
      <c r="D33" s="44">
        <f t="shared" si="2"/>
        <v>1.2</v>
      </c>
      <c r="E33" s="37"/>
      <c r="F33" s="44">
        <f t="shared" si="3"/>
        <v>0</v>
      </c>
      <c r="G33" s="37"/>
      <c r="H33" s="37"/>
      <c r="I33" s="37">
        <v>1.2</v>
      </c>
      <c r="J33" s="4"/>
    </row>
    <row r="34" ht="22.8" customHeight="1" spans="1:10">
      <c r="A34" s="31"/>
      <c r="B34" s="34" t="s">
        <v>347</v>
      </c>
      <c r="C34" s="34" t="s">
        <v>348</v>
      </c>
      <c r="D34" s="44">
        <f t="shared" si="2"/>
        <v>8.2</v>
      </c>
      <c r="E34" s="37"/>
      <c r="F34" s="44">
        <f t="shared" si="3"/>
        <v>0</v>
      </c>
      <c r="G34" s="37"/>
      <c r="H34" s="37"/>
      <c r="I34" s="37">
        <v>8.2</v>
      </c>
      <c r="J34" s="4"/>
    </row>
    <row r="35" ht="22.8" customHeight="1" spans="1:10">
      <c r="A35" s="31"/>
      <c r="B35" s="34" t="s">
        <v>349</v>
      </c>
      <c r="C35" s="34" t="s">
        <v>350</v>
      </c>
      <c r="D35" s="44">
        <f t="shared" si="2"/>
        <v>0</v>
      </c>
      <c r="E35" s="37"/>
      <c r="F35" s="44">
        <f t="shared" si="3"/>
        <v>0</v>
      </c>
      <c r="G35" s="37"/>
      <c r="H35" s="37"/>
      <c r="I35" s="37"/>
      <c r="J35" s="4"/>
    </row>
    <row r="36" ht="22.8" customHeight="1" spans="1:10">
      <c r="A36" s="31"/>
      <c r="B36" s="34" t="s">
        <v>351</v>
      </c>
      <c r="C36" s="34" t="s">
        <v>352</v>
      </c>
      <c r="D36" s="44">
        <f t="shared" si="2"/>
        <v>0.9</v>
      </c>
      <c r="E36" s="37"/>
      <c r="F36" s="44">
        <f t="shared" si="3"/>
        <v>0</v>
      </c>
      <c r="G36" s="37"/>
      <c r="H36" s="37"/>
      <c r="I36" s="37">
        <v>0.9</v>
      </c>
      <c r="J36" s="4"/>
    </row>
    <row r="37" ht="22.8" customHeight="1" spans="1:10">
      <c r="A37" s="31"/>
      <c r="B37" s="34" t="s">
        <v>353</v>
      </c>
      <c r="C37" s="34" t="s">
        <v>354</v>
      </c>
      <c r="D37" s="44">
        <f t="shared" si="2"/>
        <v>1.8</v>
      </c>
      <c r="E37" s="37"/>
      <c r="F37" s="44">
        <f t="shared" si="3"/>
        <v>0</v>
      </c>
      <c r="G37" s="37"/>
      <c r="H37" s="37"/>
      <c r="I37" s="37">
        <v>1.8</v>
      </c>
      <c r="J37" s="4"/>
    </row>
    <row r="38" ht="22.8" customHeight="1" spans="1:10">
      <c r="A38" s="31"/>
      <c r="B38" s="34" t="s">
        <v>355</v>
      </c>
      <c r="C38" s="34" t="s">
        <v>356</v>
      </c>
      <c r="D38" s="44">
        <f t="shared" si="2"/>
        <v>0.4</v>
      </c>
      <c r="E38" s="37"/>
      <c r="F38" s="44">
        <f t="shared" si="3"/>
        <v>0</v>
      </c>
      <c r="G38" s="37"/>
      <c r="H38" s="37"/>
      <c r="I38" s="37">
        <v>0.4</v>
      </c>
      <c r="J38" s="4"/>
    </row>
    <row r="39" ht="22.8" customHeight="1" spans="1:10">
      <c r="A39" s="31"/>
      <c r="B39" s="34" t="s">
        <v>357</v>
      </c>
      <c r="C39" s="34" t="s">
        <v>358</v>
      </c>
      <c r="D39" s="44">
        <f t="shared" si="2"/>
        <v>0.7</v>
      </c>
      <c r="E39" s="37"/>
      <c r="F39" s="44">
        <f t="shared" si="3"/>
        <v>0</v>
      </c>
      <c r="G39" s="37"/>
      <c r="H39" s="37"/>
      <c r="I39" s="37">
        <v>0.7</v>
      </c>
      <c r="J39" s="4"/>
    </row>
    <row r="40" ht="22.8" customHeight="1" spans="1:10">
      <c r="A40" s="31"/>
      <c r="B40" s="34" t="s">
        <v>359</v>
      </c>
      <c r="C40" s="34" t="s">
        <v>360</v>
      </c>
      <c r="D40" s="44">
        <f t="shared" si="2"/>
        <v>0.4</v>
      </c>
      <c r="E40" s="37"/>
      <c r="F40" s="44">
        <f t="shared" si="3"/>
        <v>0</v>
      </c>
      <c r="G40" s="37"/>
      <c r="H40" s="37"/>
      <c r="I40" s="37">
        <v>0.4</v>
      </c>
      <c r="J40" s="4"/>
    </row>
    <row r="41" ht="22.8" customHeight="1" spans="1:10">
      <c r="A41" s="31"/>
      <c r="B41" s="34" t="s">
        <v>361</v>
      </c>
      <c r="C41" s="34" t="s">
        <v>362</v>
      </c>
      <c r="D41" s="44">
        <f t="shared" si="2"/>
        <v>0</v>
      </c>
      <c r="E41" s="37"/>
      <c r="F41" s="44">
        <f t="shared" si="3"/>
        <v>0</v>
      </c>
      <c r="G41" s="37"/>
      <c r="H41" s="37"/>
      <c r="I41" s="37"/>
      <c r="J41" s="4"/>
    </row>
    <row r="42" ht="22.8" customHeight="1" spans="1:10">
      <c r="A42" s="31"/>
      <c r="B42" s="34" t="s">
        <v>363</v>
      </c>
      <c r="C42" s="34" t="s">
        <v>364</v>
      </c>
      <c r="D42" s="44">
        <f t="shared" ref="D42:D73" si="4">E42+F42+I42</f>
        <v>0</v>
      </c>
      <c r="E42" s="37"/>
      <c r="F42" s="44">
        <f t="shared" ref="F42:F73" si="5">G42+H42</f>
        <v>0</v>
      </c>
      <c r="G42" s="37"/>
      <c r="H42" s="37"/>
      <c r="I42" s="37"/>
      <c r="J42" s="4"/>
    </row>
    <row r="43" ht="22.8" customHeight="1" spans="1:10">
      <c r="A43" s="31"/>
      <c r="B43" s="34" t="s">
        <v>365</v>
      </c>
      <c r="C43" s="34" t="s">
        <v>366</v>
      </c>
      <c r="D43" s="44">
        <f t="shared" si="4"/>
        <v>0.8</v>
      </c>
      <c r="E43" s="37"/>
      <c r="F43" s="44">
        <f t="shared" si="5"/>
        <v>0</v>
      </c>
      <c r="G43" s="37"/>
      <c r="H43" s="37"/>
      <c r="I43" s="37">
        <v>0.8</v>
      </c>
      <c r="J43" s="4"/>
    </row>
    <row r="44" ht="22.8" customHeight="1" spans="1:10">
      <c r="A44" s="31"/>
      <c r="B44" s="34" t="s">
        <v>367</v>
      </c>
      <c r="C44" s="34" t="s">
        <v>368</v>
      </c>
      <c r="D44" s="44">
        <f t="shared" si="4"/>
        <v>0.7</v>
      </c>
      <c r="E44" s="37"/>
      <c r="F44" s="44">
        <f t="shared" si="5"/>
        <v>0</v>
      </c>
      <c r="G44" s="37"/>
      <c r="H44" s="37"/>
      <c r="I44" s="37">
        <v>0.7</v>
      </c>
      <c r="J44" s="4"/>
    </row>
    <row r="45" ht="22.8" customHeight="1" spans="1:10">
      <c r="A45" s="31"/>
      <c r="B45" s="34" t="s">
        <v>369</v>
      </c>
      <c r="C45" s="34" t="s">
        <v>370</v>
      </c>
      <c r="D45" s="44">
        <f t="shared" si="4"/>
        <v>0.9</v>
      </c>
      <c r="E45" s="37"/>
      <c r="F45" s="44">
        <f t="shared" si="5"/>
        <v>0</v>
      </c>
      <c r="G45" s="37"/>
      <c r="H45" s="37"/>
      <c r="I45" s="37">
        <v>0.9</v>
      </c>
      <c r="J45" s="4"/>
    </row>
    <row r="46" ht="22.8" customHeight="1" spans="1:10">
      <c r="A46" s="31"/>
      <c r="B46" s="34" t="s">
        <v>371</v>
      </c>
      <c r="C46" s="34" t="s">
        <v>372</v>
      </c>
      <c r="D46" s="44">
        <f t="shared" si="4"/>
        <v>0.9</v>
      </c>
      <c r="E46" s="37"/>
      <c r="F46" s="44">
        <f t="shared" si="5"/>
        <v>0</v>
      </c>
      <c r="G46" s="37"/>
      <c r="H46" s="37"/>
      <c r="I46" s="37">
        <v>0.9</v>
      </c>
      <c r="J46" s="4"/>
    </row>
    <row r="47" ht="22.8" customHeight="1" spans="1:10">
      <c r="A47" s="31"/>
      <c r="B47" s="34" t="s">
        <v>373</v>
      </c>
      <c r="C47" s="34" t="s">
        <v>374</v>
      </c>
      <c r="D47" s="44">
        <f t="shared" si="4"/>
        <v>0</v>
      </c>
      <c r="E47" s="37"/>
      <c r="F47" s="44">
        <f t="shared" si="5"/>
        <v>0</v>
      </c>
      <c r="G47" s="37"/>
      <c r="H47" s="37"/>
      <c r="I47" s="37"/>
      <c r="J47" s="4"/>
    </row>
    <row r="48" ht="22.8" customHeight="1" spans="1:10">
      <c r="A48" s="31"/>
      <c r="B48" s="34" t="s">
        <v>375</v>
      </c>
      <c r="C48" s="34" t="s">
        <v>376</v>
      </c>
      <c r="D48" s="44">
        <f t="shared" si="4"/>
        <v>3.6</v>
      </c>
      <c r="E48" s="37"/>
      <c r="F48" s="44">
        <f t="shared" si="5"/>
        <v>0</v>
      </c>
      <c r="G48" s="37"/>
      <c r="H48" s="37"/>
      <c r="I48" s="37">
        <v>3.6</v>
      </c>
      <c r="J48" s="4"/>
    </row>
    <row r="49" ht="22.8" customHeight="1" spans="1:10">
      <c r="A49" s="31"/>
      <c r="B49" s="34" t="s">
        <v>377</v>
      </c>
      <c r="C49" s="34" t="s">
        <v>378</v>
      </c>
      <c r="D49" s="44">
        <f t="shared" si="4"/>
        <v>1.9</v>
      </c>
      <c r="E49" s="37"/>
      <c r="F49" s="44">
        <f t="shared" si="5"/>
        <v>0</v>
      </c>
      <c r="G49" s="37"/>
      <c r="H49" s="37"/>
      <c r="I49" s="37">
        <v>1.9</v>
      </c>
      <c r="J49" s="4"/>
    </row>
    <row r="50" ht="22.8" customHeight="1" spans="1:10">
      <c r="A50" s="31"/>
      <c r="B50" s="34" t="s">
        <v>379</v>
      </c>
      <c r="C50" s="34" t="s">
        <v>380</v>
      </c>
      <c r="D50" s="44">
        <f t="shared" si="4"/>
        <v>1.3</v>
      </c>
      <c r="E50" s="37"/>
      <c r="F50" s="44">
        <f t="shared" si="5"/>
        <v>0</v>
      </c>
      <c r="G50" s="37"/>
      <c r="H50" s="37"/>
      <c r="I50" s="37">
        <v>1.3</v>
      </c>
      <c r="J50" s="4"/>
    </row>
    <row r="51" ht="22.8" customHeight="1" spans="1:10">
      <c r="A51" s="31"/>
      <c r="B51" s="34" t="s">
        <v>381</v>
      </c>
      <c r="C51" s="34" t="s">
        <v>382</v>
      </c>
      <c r="D51" s="44">
        <f t="shared" si="4"/>
        <v>0.7</v>
      </c>
      <c r="E51" s="37"/>
      <c r="F51" s="44">
        <f t="shared" si="5"/>
        <v>0</v>
      </c>
      <c r="G51" s="37"/>
      <c r="H51" s="37"/>
      <c r="I51" s="37">
        <v>0.7</v>
      </c>
      <c r="J51" s="4"/>
    </row>
    <row r="52" ht="22.8" customHeight="1" spans="1:10">
      <c r="A52" s="31"/>
      <c r="B52" s="34" t="s">
        <v>383</v>
      </c>
      <c r="C52" s="34" t="s">
        <v>384</v>
      </c>
      <c r="D52" s="44">
        <f t="shared" si="4"/>
        <v>0.9</v>
      </c>
      <c r="E52" s="37"/>
      <c r="F52" s="44">
        <f t="shared" si="5"/>
        <v>0</v>
      </c>
      <c r="G52" s="37"/>
      <c r="H52" s="37"/>
      <c r="I52" s="37">
        <v>0.9</v>
      </c>
      <c r="J52" s="4"/>
    </row>
    <row r="53" ht="22.8" customHeight="1" spans="1:10">
      <c r="A53" s="31"/>
      <c r="B53" s="34" t="s">
        <v>385</v>
      </c>
      <c r="C53" s="34" t="s">
        <v>386</v>
      </c>
      <c r="D53" s="44">
        <f t="shared" si="4"/>
        <v>0</v>
      </c>
      <c r="E53" s="37"/>
      <c r="F53" s="44">
        <f t="shared" si="5"/>
        <v>0</v>
      </c>
      <c r="G53" s="37"/>
      <c r="H53" s="37"/>
      <c r="I53" s="37"/>
      <c r="J53" s="4"/>
    </row>
    <row r="54" ht="22.8" customHeight="1" spans="1:10">
      <c r="A54" s="31"/>
      <c r="B54" s="34" t="s">
        <v>387</v>
      </c>
      <c r="C54" s="34" t="s">
        <v>388</v>
      </c>
      <c r="D54" s="44">
        <f t="shared" si="4"/>
        <v>0</v>
      </c>
      <c r="E54" s="37"/>
      <c r="F54" s="44">
        <f t="shared" si="5"/>
        <v>0</v>
      </c>
      <c r="G54" s="37"/>
      <c r="H54" s="37"/>
      <c r="I54" s="37"/>
      <c r="J54" s="4"/>
    </row>
    <row r="55" ht="22.8" customHeight="1" spans="1:10">
      <c r="A55" s="31"/>
      <c r="B55" s="34" t="s">
        <v>389</v>
      </c>
      <c r="C55" s="34" t="s">
        <v>390</v>
      </c>
      <c r="D55" s="44">
        <f t="shared" si="4"/>
        <v>0</v>
      </c>
      <c r="E55" s="37"/>
      <c r="F55" s="44">
        <f t="shared" si="5"/>
        <v>0</v>
      </c>
      <c r="G55" s="37"/>
      <c r="H55" s="37"/>
      <c r="I55" s="37"/>
      <c r="J55" s="4"/>
    </row>
    <row r="56" ht="22.8" customHeight="1" spans="1:10">
      <c r="A56" s="31"/>
      <c r="B56" s="34" t="s">
        <v>391</v>
      </c>
      <c r="C56" s="34" t="s">
        <v>392</v>
      </c>
      <c r="D56" s="44">
        <f t="shared" si="4"/>
        <v>0</v>
      </c>
      <c r="E56" s="37"/>
      <c r="F56" s="44">
        <f t="shared" si="5"/>
        <v>0</v>
      </c>
      <c r="G56" s="37"/>
      <c r="H56" s="37"/>
      <c r="I56" s="37"/>
      <c r="J56" s="4"/>
    </row>
    <row r="57" ht="22.8" customHeight="1" spans="1:10">
      <c r="A57" s="31"/>
      <c r="B57" s="34" t="s">
        <v>393</v>
      </c>
      <c r="C57" s="34" t="s">
        <v>394</v>
      </c>
      <c r="D57" s="44">
        <f t="shared" si="4"/>
        <v>0.6</v>
      </c>
      <c r="E57" s="37"/>
      <c r="F57" s="44">
        <f t="shared" si="5"/>
        <v>0</v>
      </c>
      <c r="G57" s="37"/>
      <c r="H57" s="37"/>
      <c r="I57" s="37">
        <v>0.6</v>
      </c>
      <c r="J57" s="4"/>
    </row>
    <row r="58" ht="22.8" customHeight="1" spans="1:10">
      <c r="A58" s="31"/>
      <c r="B58" s="34" t="s">
        <v>395</v>
      </c>
      <c r="C58" s="34" t="s">
        <v>396</v>
      </c>
      <c r="D58" s="44">
        <f t="shared" si="4"/>
        <v>0.9</v>
      </c>
      <c r="E58" s="37"/>
      <c r="F58" s="44">
        <f t="shared" si="5"/>
        <v>0</v>
      </c>
      <c r="G58" s="37"/>
      <c r="H58" s="37"/>
      <c r="I58" s="37">
        <v>0.9</v>
      </c>
      <c r="J58" s="4"/>
    </row>
    <row r="59" ht="22.8" customHeight="1" spans="1:10">
      <c r="A59" s="31"/>
      <c r="B59" s="34" t="s">
        <v>397</v>
      </c>
      <c r="C59" s="34" t="s">
        <v>398</v>
      </c>
      <c r="D59" s="44">
        <f t="shared" si="4"/>
        <v>0.8</v>
      </c>
      <c r="E59" s="37"/>
      <c r="F59" s="44">
        <f t="shared" si="5"/>
        <v>0</v>
      </c>
      <c r="G59" s="37"/>
      <c r="H59" s="37"/>
      <c r="I59" s="37">
        <v>0.8</v>
      </c>
      <c r="J59" s="4"/>
    </row>
    <row r="60" ht="22.8" customHeight="1" spans="1:10">
      <c r="A60" s="31"/>
      <c r="B60" s="34" t="s">
        <v>399</v>
      </c>
      <c r="C60" s="34" t="s">
        <v>400</v>
      </c>
      <c r="D60" s="44">
        <f t="shared" si="4"/>
        <v>1.5</v>
      </c>
      <c r="E60" s="37"/>
      <c r="F60" s="44">
        <f t="shared" si="5"/>
        <v>0</v>
      </c>
      <c r="G60" s="37"/>
      <c r="H60" s="37"/>
      <c r="I60" s="37">
        <v>1.5</v>
      </c>
      <c r="J60" s="4"/>
    </row>
    <row r="61" ht="22.8" customHeight="1" spans="1:10">
      <c r="A61" s="31"/>
      <c r="B61" s="34" t="s">
        <v>401</v>
      </c>
      <c r="C61" s="34" t="s">
        <v>402</v>
      </c>
      <c r="D61" s="44">
        <f t="shared" si="4"/>
        <v>1</v>
      </c>
      <c r="E61" s="37"/>
      <c r="F61" s="44">
        <f t="shared" si="5"/>
        <v>0</v>
      </c>
      <c r="G61" s="37"/>
      <c r="H61" s="37"/>
      <c r="I61" s="37">
        <v>1</v>
      </c>
      <c r="J61" s="4"/>
    </row>
    <row r="62" ht="22.8" customHeight="1" spans="1:10">
      <c r="A62" s="31"/>
      <c r="B62" s="34" t="s">
        <v>403</v>
      </c>
      <c r="C62" s="34" t="s">
        <v>404</v>
      </c>
      <c r="D62" s="44">
        <f t="shared" si="4"/>
        <v>0.4</v>
      </c>
      <c r="E62" s="37"/>
      <c r="F62" s="44">
        <f t="shared" si="5"/>
        <v>0</v>
      </c>
      <c r="G62" s="37"/>
      <c r="H62" s="37"/>
      <c r="I62" s="37">
        <v>0.4</v>
      </c>
      <c r="J62" s="4"/>
    </row>
    <row r="63" ht="22.8" customHeight="1" spans="1:10">
      <c r="A63" s="31"/>
      <c r="B63" s="34" t="s">
        <v>405</v>
      </c>
      <c r="C63" s="34" t="s">
        <v>406</v>
      </c>
      <c r="D63" s="44">
        <f t="shared" si="4"/>
        <v>0.4</v>
      </c>
      <c r="E63" s="37"/>
      <c r="F63" s="44">
        <f t="shared" si="5"/>
        <v>0</v>
      </c>
      <c r="G63" s="37"/>
      <c r="H63" s="37"/>
      <c r="I63" s="37">
        <v>0.4</v>
      </c>
      <c r="J63" s="4"/>
    </row>
    <row r="64" ht="22.8" customHeight="1" spans="1:10">
      <c r="A64" s="31"/>
      <c r="B64" s="34" t="s">
        <v>407</v>
      </c>
      <c r="C64" s="34" t="s">
        <v>408</v>
      </c>
      <c r="D64" s="44">
        <f t="shared" si="4"/>
        <v>0.4</v>
      </c>
      <c r="E64" s="37"/>
      <c r="F64" s="44">
        <f t="shared" si="5"/>
        <v>0</v>
      </c>
      <c r="G64" s="37"/>
      <c r="H64" s="37"/>
      <c r="I64" s="37">
        <v>0.4</v>
      </c>
      <c r="J64" s="4"/>
    </row>
    <row r="65" ht="22.8" customHeight="1" spans="1:10">
      <c r="A65" s="31"/>
      <c r="B65" s="34" t="s">
        <v>409</v>
      </c>
      <c r="C65" s="34" t="s">
        <v>410</v>
      </c>
      <c r="D65" s="44">
        <f t="shared" si="4"/>
        <v>0.4</v>
      </c>
      <c r="E65" s="37"/>
      <c r="F65" s="44">
        <f t="shared" si="5"/>
        <v>0</v>
      </c>
      <c r="G65" s="37"/>
      <c r="H65" s="37"/>
      <c r="I65" s="37">
        <v>0.4</v>
      </c>
      <c r="J65" s="4"/>
    </row>
    <row r="66" ht="22.8" customHeight="1" spans="1:10">
      <c r="A66" s="31"/>
      <c r="B66" s="34" t="s">
        <v>411</v>
      </c>
      <c r="C66" s="34" t="s">
        <v>412</v>
      </c>
      <c r="D66" s="44">
        <f t="shared" si="4"/>
        <v>1.1</v>
      </c>
      <c r="E66" s="37"/>
      <c r="F66" s="44">
        <f t="shared" si="5"/>
        <v>0</v>
      </c>
      <c r="G66" s="37"/>
      <c r="H66" s="37"/>
      <c r="I66" s="37">
        <v>1.1</v>
      </c>
      <c r="J66" s="4"/>
    </row>
    <row r="67" ht="22.8" customHeight="1" spans="1:10">
      <c r="A67" s="31"/>
      <c r="B67" s="34" t="s">
        <v>413</v>
      </c>
      <c r="C67" s="34" t="s">
        <v>414</v>
      </c>
      <c r="D67" s="44">
        <f t="shared" si="4"/>
        <v>1.3</v>
      </c>
      <c r="E67" s="37"/>
      <c r="F67" s="44">
        <f t="shared" si="5"/>
        <v>0</v>
      </c>
      <c r="G67" s="37"/>
      <c r="H67" s="37"/>
      <c r="I67" s="37">
        <v>1.3</v>
      </c>
      <c r="J67" s="4"/>
    </row>
    <row r="68" ht="22.8" customHeight="1" spans="1:10">
      <c r="A68" s="31"/>
      <c r="B68" s="34" t="s">
        <v>415</v>
      </c>
      <c r="C68" s="34" t="s">
        <v>416</v>
      </c>
      <c r="D68" s="44">
        <f t="shared" si="4"/>
        <v>0.4</v>
      </c>
      <c r="E68" s="37"/>
      <c r="F68" s="44">
        <f t="shared" si="5"/>
        <v>0</v>
      </c>
      <c r="G68" s="37"/>
      <c r="H68" s="37"/>
      <c r="I68" s="37">
        <v>0.4</v>
      </c>
      <c r="J68" s="4"/>
    </row>
    <row r="69" ht="22.8" customHeight="1" spans="1:10">
      <c r="A69" s="31"/>
      <c r="B69" s="34" t="s">
        <v>417</v>
      </c>
      <c r="C69" s="34" t="s">
        <v>418</v>
      </c>
      <c r="D69" s="44">
        <f t="shared" si="4"/>
        <v>0.4</v>
      </c>
      <c r="E69" s="37"/>
      <c r="F69" s="44">
        <f t="shared" si="5"/>
        <v>0</v>
      </c>
      <c r="G69" s="37"/>
      <c r="H69" s="37"/>
      <c r="I69" s="37">
        <v>0.4</v>
      </c>
      <c r="J69" s="4"/>
    </row>
    <row r="70" ht="22.8" customHeight="1" spans="1:10">
      <c r="A70" s="31"/>
      <c r="B70" s="34" t="s">
        <v>419</v>
      </c>
      <c r="C70" s="34" t="s">
        <v>420</v>
      </c>
      <c r="D70" s="44">
        <f t="shared" si="4"/>
        <v>1.8</v>
      </c>
      <c r="E70" s="37"/>
      <c r="F70" s="44">
        <f t="shared" si="5"/>
        <v>0</v>
      </c>
      <c r="G70" s="37"/>
      <c r="H70" s="37"/>
      <c r="I70" s="37">
        <v>1.8</v>
      </c>
      <c r="J70" s="4"/>
    </row>
    <row r="71" ht="22.8" customHeight="1" spans="1:10">
      <c r="A71" s="31"/>
      <c r="B71" s="34" t="s">
        <v>421</v>
      </c>
      <c r="C71" s="34" t="s">
        <v>422</v>
      </c>
      <c r="D71" s="44">
        <f t="shared" si="4"/>
        <v>1.6</v>
      </c>
      <c r="E71" s="37"/>
      <c r="F71" s="44">
        <f t="shared" si="5"/>
        <v>0</v>
      </c>
      <c r="G71" s="37"/>
      <c r="H71" s="37"/>
      <c r="I71" s="37">
        <v>1.6</v>
      </c>
      <c r="J71" s="4"/>
    </row>
    <row r="72" ht="22.8" customHeight="1" spans="1:10">
      <c r="A72" s="31"/>
      <c r="B72" s="34" t="s">
        <v>423</v>
      </c>
      <c r="C72" s="34" t="s">
        <v>424</v>
      </c>
      <c r="D72" s="44">
        <f t="shared" si="4"/>
        <v>1.4</v>
      </c>
      <c r="E72" s="37"/>
      <c r="F72" s="44">
        <f t="shared" si="5"/>
        <v>0</v>
      </c>
      <c r="G72" s="37"/>
      <c r="H72" s="37"/>
      <c r="I72" s="37">
        <v>1.4</v>
      </c>
      <c r="J72" s="4"/>
    </row>
    <row r="73" ht="22.8" customHeight="1" spans="1:10">
      <c r="A73" s="31"/>
      <c r="B73" s="34" t="s">
        <v>425</v>
      </c>
      <c r="C73" s="34" t="s">
        <v>426</v>
      </c>
      <c r="D73" s="44">
        <f t="shared" si="4"/>
        <v>1.1</v>
      </c>
      <c r="E73" s="37"/>
      <c r="F73" s="44">
        <f t="shared" si="5"/>
        <v>0</v>
      </c>
      <c r="G73" s="37"/>
      <c r="H73" s="37"/>
      <c r="I73" s="37">
        <v>1.1</v>
      </c>
      <c r="J73" s="4"/>
    </row>
    <row r="74" ht="22.8" customHeight="1" spans="1:10">
      <c r="A74" s="31"/>
      <c r="B74" s="34" t="s">
        <v>427</v>
      </c>
      <c r="C74" s="34" t="s">
        <v>428</v>
      </c>
      <c r="D74" s="44">
        <f t="shared" ref="D74:D105" si="6">E74+F74+I74</f>
        <v>0.4</v>
      </c>
      <c r="E74" s="37"/>
      <c r="F74" s="44">
        <f t="shared" ref="F74:F105" si="7">G74+H74</f>
        <v>0</v>
      </c>
      <c r="G74" s="37"/>
      <c r="H74" s="37"/>
      <c r="I74" s="37">
        <v>0.4</v>
      </c>
      <c r="J74" s="4"/>
    </row>
    <row r="75" ht="22.8" customHeight="1" spans="1:10">
      <c r="A75" s="31"/>
      <c r="B75" s="34" t="s">
        <v>429</v>
      </c>
      <c r="C75" s="34" t="s">
        <v>430</v>
      </c>
      <c r="D75" s="44">
        <f t="shared" si="6"/>
        <v>1</v>
      </c>
      <c r="E75" s="37"/>
      <c r="F75" s="44">
        <f t="shared" si="7"/>
        <v>0</v>
      </c>
      <c r="G75" s="37"/>
      <c r="H75" s="37"/>
      <c r="I75" s="37">
        <v>1</v>
      </c>
      <c r="J75" s="4"/>
    </row>
    <row r="76" ht="22.8" customHeight="1" spans="1:10">
      <c r="A76" s="31"/>
      <c r="B76" s="34" t="s">
        <v>431</v>
      </c>
      <c r="C76" s="34" t="s">
        <v>432</v>
      </c>
      <c r="D76" s="44">
        <f t="shared" si="6"/>
        <v>0.7</v>
      </c>
      <c r="E76" s="37"/>
      <c r="F76" s="44">
        <f t="shared" si="7"/>
        <v>0</v>
      </c>
      <c r="G76" s="37"/>
      <c r="H76" s="37"/>
      <c r="I76" s="37">
        <v>0.7</v>
      </c>
      <c r="J76" s="4"/>
    </row>
    <row r="77" ht="22.8" customHeight="1" spans="1:10">
      <c r="A77" s="31"/>
      <c r="B77" s="34" t="s">
        <v>433</v>
      </c>
      <c r="C77" s="34" t="s">
        <v>434</v>
      </c>
      <c r="D77" s="44">
        <f t="shared" si="6"/>
        <v>0.4</v>
      </c>
      <c r="E77" s="37"/>
      <c r="F77" s="44">
        <f t="shared" si="7"/>
        <v>0</v>
      </c>
      <c r="G77" s="37"/>
      <c r="H77" s="37"/>
      <c r="I77" s="37">
        <v>0.4</v>
      </c>
      <c r="J77" s="4"/>
    </row>
    <row r="78" ht="22.8" customHeight="1" spans="1:10">
      <c r="A78" s="31"/>
      <c r="B78" s="34" t="s">
        <v>435</v>
      </c>
      <c r="C78" s="34" t="s">
        <v>436</v>
      </c>
      <c r="D78" s="44">
        <f t="shared" si="6"/>
        <v>0.5</v>
      </c>
      <c r="E78" s="37"/>
      <c r="F78" s="44">
        <f t="shared" si="7"/>
        <v>0</v>
      </c>
      <c r="G78" s="37"/>
      <c r="H78" s="37"/>
      <c r="I78" s="37">
        <v>0.5</v>
      </c>
      <c r="J78" s="4"/>
    </row>
    <row r="79" ht="22.8" customHeight="1" spans="1:10">
      <c r="A79" s="31"/>
      <c r="B79" s="34" t="s">
        <v>437</v>
      </c>
      <c r="C79" s="34" t="s">
        <v>438</v>
      </c>
      <c r="D79" s="44">
        <f t="shared" si="6"/>
        <v>1.6</v>
      </c>
      <c r="E79" s="37"/>
      <c r="F79" s="44">
        <f t="shared" si="7"/>
        <v>0</v>
      </c>
      <c r="G79" s="37"/>
      <c r="H79" s="37"/>
      <c r="I79" s="37">
        <v>1.6</v>
      </c>
      <c r="J79" s="4"/>
    </row>
    <row r="80" ht="22.8" customHeight="1" spans="1:10">
      <c r="A80" s="31"/>
      <c r="B80" s="34" t="s">
        <v>439</v>
      </c>
      <c r="C80" s="34" t="s">
        <v>440</v>
      </c>
      <c r="D80" s="44">
        <f t="shared" si="6"/>
        <v>0.7</v>
      </c>
      <c r="E80" s="37"/>
      <c r="F80" s="44">
        <f t="shared" si="7"/>
        <v>0</v>
      </c>
      <c r="G80" s="37"/>
      <c r="H80" s="37"/>
      <c r="I80" s="37">
        <v>0.7</v>
      </c>
      <c r="J80" s="4"/>
    </row>
    <row r="81" ht="22.8" customHeight="1" spans="1:10">
      <c r="A81" s="31"/>
      <c r="B81" s="34" t="s">
        <v>441</v>
      </c>
      <c r="C81" s="34" t="s">
        <v>442</v>
      </c>
      <c r="D81" s="44">
        <f t="shared" si="6"/>
        <v>0.4</v>
      </c>
      <c r="E81" s="37"/>
      <c r="F81" s="44">
        <f t="shared" si="7"/>
        <v>0</v>
      </c>
      <c r="G81" s="37"/>
      <c r="H81" s="37"/>
      <c r="I81" s="37">
        <v>0.4</v>
      </c>
      <c r="J81" s="4"/>
    </row>
    <row r="82" ht="22.8" customHeight="1" spans="1:10">
      <c r="A82" s="31"/>
      <c r="B82" s="34" t="s">
        <v>443</v>
      </c>
      <c r="C82" s="34" t="s">
        <v>444</v>
      </c>
      <c r="D82" s="44">
        <f t="shared" si="6"/>
        <v>0.4</v>
      </c>
      <c r="E82" s="37"/>
      <c r="F82" s="44">
        <f t="shared" si="7"/>
        <v>0</v>
      </c>
      <c r="G82" s="37"/>
      <c r="H82" s="37"/>
      <c r="I82" s="37">
        <v>0.4</v>
      </c>
      <c r="J82" s="4"/>
    </row>
    <row r="83" ht="22.8" customHeight="1" spans="1:10">
      <c r="A83" s="31"/>
      <c r="B83" s="34" t="s">
        <v>445</v>
      </c>
      <c r="C83" s="34" t="s">
        <v>446</v>
      </c>
      <c r="D83" s="44">
        <f t="shared" si="6"/>
        <v>0.7</v>
      </c>
      <c r="E83" s="37"/>
      <c r="F83" s="44">
        <f t="shared" si="7"/>
        <v>0</v>
      </c>
      <c r="G83" s="37"/>
      <c r="H83" s="37"/>
      <c r="I83" s="37">
        <v>0.7</v>
      </c>
      <c r="J83" s="4"/>
    </row>
    <row r="84" ht="22.8" customHeight="1" spans="1:10">
      <c r="A84" s="31"/>
      <c r="B84" s="34" t="s">
        <v>447</v>
      </c>
      <c r="C84" s="34" t="s">
        <v>448</v>
      </c>
      <c r="D84" s="44">
        <f t="shared" si="6"/>
        <v>0.7</v>
      </c>
      <c r="E84" s="37"/>
      <c r="F84" s="44">
        <f t="shared" si="7"/>
        <v>0</v>
      </c>
      <c r="G84" s="37"/>
      <c r="H84" s="37"/>
      <c r="I84" s="37">
        <v>0.7</v>
      </c>
      <c r="J84" s="4"/>
    </row>
    <row r="85" ht="22.8" customHeight="1" spans="1:10">
      <c r="A85" s="31"/>
      <c r="B85" s="34" t="s">
        <v>449</v>
      </c>
      <c r="C85" s="34" t="s">
        <v>450</v>
      </c>
      <c r="D85" s="44">
        <f t="shared" si="6"/>
        <v>1.09</v>
      </c>
      <c r="E85" s="37"/>
      <c r="F85" s="44">
        <f t="shared" si="7"/>
        <v>0</v>
      </c>
      <c r="G85" s="37"/>
      <c r="H85" s="37"/>
      <c r="I85" s="37">
        <v>1.09</v>
      </c>
      <c r="J85" s="4"/>
    </row>
    <row r="86" ht="22.8" customHeight="1" spans="1:10">
      <c r="A86" s="31"/>
      <c r="B86" s="34" t="s">
        <v>451</v>
      </c>
      <c r="C86" s="34" t="s">
        <v>452</v>
      </c>
      <c r="D86" s="44">
        <f t="shared" si="6"/>
        <v>0.6</v>
      </c>
      <c r="E86" s="37"/>
      <c r="F86" s="44">
        <f t="shared" si="7"/>
        <v>0</v>
      </c>
      <c r="G86" s="37"/>
      <c r="H86" s="37"/>
      <c r="I86" s="37">
        <v>0.6</v>
      </c>
      <c r="J86" s="4"/>
    </row>
    <row r="87" ht="22.8" customHeight="1" spans="1:10">
      <c r="A87" s="31"/>
      <c r="B87" s="34" t="s">
        <v>453</v>
      </c>
      <c r="C87" s="34" t="s">
        <v>454</v>
      </c>
      <c r="D87" s="44">
        <f t="shared" si="6"/>
        <v>0.2</v>
      </c>
      <c r="E87" s="37"/>
      <c r="F87" s="44">
        <f t="shared" si="7"/>
        <v>0</v>
      </c>
      <c r="G87" s="37"/>
      <c r="H87" s="37"/>
      <c r="I87" s="37">
        <v>0.2</v>
      </c>
      <c r="J87" s="4"/>
    </row>
    <row r="88" ht="22.8" customHeight="1" spans="1:10">
      <c r="A88" s="31"/>
      <c r="B88" s="34" t="s">
        <v>455</v>
      </c>
      <c r="C88" s="34" t="s">
        <v>456</v>
      </c>
      <c r="D88" s="44">
        <f t="shared" si="6"/>
        <v>0.3</v>
      </c>
      <c r="E88" s="37"/>
      <c r="F88" s="44">
        <f t="shared" si="7"/>
        <v>0</v>
      </c>
      <c r="G88" s="37"/>
      <c r="H88" s="37"/>
      <c r="I88" s="37">
        <v>0.3</v>
      </c>
      <c r="J88" s="4"/>
    </row>
    <row r="89" ht="22.8" customHeight="1" spans="1:10">
      <c r="A89" s="31"/>
      <c r="B89" s="34" t="s">
        <v>457</v>
      </c>
      <c r="C89" s="34" t="s">
        <v>458</v>
      </c>
      <c r="D89" s="44">
        <f t="shared" si="6"/>
        <v>1.1</v>
      </c>
      <c r="E89" s="37"/>
      <c r="F89" s="44">
        <f t="shared" si="7"/>
        <v>0</v>
      </c>
      <c r="G89" s="37"/>
      <c r="H89" s="37"/>
      <c r="I89" s="37">
        <v>1.1</v>
      </c>
      <c r="J89" s="4"/>
    </row>
    <row r="90" ht="22.8" customHeight="1" spans="1:10">
      <c r="A90" s="31"/>
      <c r="B90" s="34" t="s">
        <v>459</v>
      </c>
      <c r="C90" s="34" t="s">
        <v>460</v>
      </c>
      <c r="D90" s="44">
        <f t="shared" si="6"/>
        <v>0</v>
      </c>
      <c r="E90" s="37"/>
      <c r="F90" s="44">
        <f t="shared" si="7"/>
        <v>0</v>
      </c>
      <c r="G90" s="37"/>
      <c r="H90" s="37"/>
      <c r="I90" s="37"/>
      <c r="J90" s="4"/>
    </row>
    <row r="91" ht="22.8" customHeight="1" spans="1:10">
      <c r="A91" s="31"/>
      <c r="B91" s="34" t="s">
        <v>461</v>
      </c>
      <c r="C91" s="34" t="s">
        <v>462</v>
      </c>
      <c r="D91" s="44">
        <f t="shared" si="6"/>
        <v>0</v>
      </c>
      <c r="E91" s="37"/>
      <c r="F91" s="44">
        <f t="shared" si="7"/>
        <v>0</v>
      </c>
      <c r="G91" s="37"/>
      <c r="H91" s="37"/>
      <c r="I91" s="37"/>
      <c r="J91" s="4"/>
    </row>
    <row r="92" ht="22.8" customHeight="1" spans="1:10">
      <c r="A92" s="31"/>
      <c r="B92" s="34" t="s">
        <v>463</v>
      </c>
      <c r="C92" s="34" t="s">
        <v>464</v>
      </c>
      <c r="D92" s="44">
        <f t="shared" si="6"/>
        <v>0.4</v>
      </c>
      <c r="E92" s="37"/>
      <c r="F92" s="44">
        <f t="shared" si="7"/>
        <v>0</v>
      </c>
      <c r="G92" s="37"/>
      <c r="H92" s="37"/>
      <c r="I92" s="37">
        <v>0.4</v>
      </c>
      <c r="J92" s="4"/>
    </row>
    <row r="93" ht="22.8" customHeight="1" spans="1:10">
      <c r="A93" s="31"/>
      <c r="B93" s="34" t="s">
        <v>465</v>
      </c>
      <c r="C93" s="34" t="s">
        <v>466</v>
      </c>
      <c r="D93" s="44">
        <f t="shared" si="6"/>
        <v>0</v>
      </c>
      <c r="E93" s="37"/>
      <c r="F93" s="44">
        <f t="shared" si="7"/>
        <v>0</v>
      </c>
      <c r="G93" s="37"/>
      <c r="H93" s="37"/>
      <c r="I93" s="37"/>
      <c r="J93" s="4"/>
    </row>
    <row r="94" ht="22.8" customHeight="1" spans="1:10">
      <c r="A94" s="31"/>
      <c r="B94" s="34" t="s">
        <v>467</v>
      </c>
      <c r="C94" s="34" t="s">
        <v>468</v>
      </c>
      <c r="D94" s="44">
        <f t="shared" si="6"/>
        <v>0</v>
      </c>
      <c r="E94" s="37"/>
      <c r="F94" s="44">
        <f t="shared" si="7"/>
        <v>0</v>
      </c>
      <c r="G94" s="37"/>
      <c r="H94" s="37"/>
      <c r="I94" s="37"/>
      <c r="J94" s="4"/>
    </row>
    <row r="95" ht="22.8" customHeight="1" spans="1:10">
      <c r="A95" s="31"/>
      <c r="B95" s="34" t="s">
        <v>469</v>
      </c>
      <c r="C95" s="34" t="s">
        <v>470</v>
      </c>
      <c r="D95" s="44">
        <f t="shared" si="6"/>
        <v>0.4</v>
      </c>
      <c r="E95" s="37"/>
      <c r="F95" s="44">
        <f t="shared" si="7"/>
        <v>0</v>
      </c>
      <c r="G95" s="37"/>
      <c r="H95" s="37"/>
      <c r="I95" s="37">
        <v>0.4</v>
      </c>
      <c r="J95" s="4"/>
    </row>
    <row r="96" ht="22.8" customHeight="1" spans="1:10">
      <c r="A96" s="31"/>
      <c r="B96" s="34" t="s">
        <v>471</v>
      </c>
      <c r="C96" s="34" t="s">
        <v>472</v>
      </c>
      <c r="D96" s="44">
        <f t="shared" si="6"/>
        <v>0.4</v>
      </c>
      <c r="E96" s="37"/>
      <c r="F96" s="44">
        <f t="shared" si="7"/>
        <v>0</v>
      </c>
      <c r="G96" s="37"/>
      <c r="H96" s="37"/>
      <c r="I96" s="37">
        <v>0.4</v>
      </c>
      <c r="J96" s="4"/>
    </row>
    <row r="97" ht="22.8" customHeight="1" spans="1:10">
      <c r="A97" s="31"/>
      <c r="B97" s="34" t="s">
        <v>473</v>
      </c>
      <c r="C97" s="34" t="s">
        <v>474</v>
      </c>
      <c r="D97" s="44">
        <f t="shared" si="6"/>
        <v>0.5</v>
      </c>
      <c r="E97" s="37"/>
      <c r="F97" s="44">
        <f t="shared" si="7"/>
        <v>0</v>
      </c>
      <c r="G97" s="37"/>
      <c r="H97" s="37"/>
      <c r="I97" s="37">
        <v>0.5</v>
      </c>
      <c r="J97" s="4"/>
    </row>
    <row r="98" ht="22.8" customHeight="1" spans="1:10">
      <c r="A98" s="31"/>
      <c r="B98" s="34" t="s">
        <v>475</v>
      </c>
      <c r="C98" s="34" t="s">
        <v>476</v>
      </c>
      <c r="D98" s="44">
        <f t="shared" si="6"/>
        <v>0.4</v>
      </c>
      <c r="E98" s="37"/>
      <c r="F98" s="44">
        <f t="shared" si="7"/>
        <v>0</v>
      </c>
      <c r="G98" s="37"/>
      <c r="H98" s="37"/>
      <c r="I98" s="37">
        <v>0.4</v>
      </c>
      <c r="J98" s="4"/>
    </row>
    <row r="99" ht="22.8" customHeight="1" spans="1:10">
      <c r="A99" s="31"/>
      <c r="B99" s="34" t="s">
        <v>477</v>
      </c>
      <c r="C99" s="34" t="s">
        <v>478</v>
      </c>
      <c r="D99" s="44">
        <f t="shared" si="6"/>
        <v>0</v>
      </c>
      <c r="E99" s="37"/>
      <c r="F99" s="44">
        <f t="shared" si="7"/>
        <v>0</v>
      </c>
      <c r="G99" s="37"/>
      <c r="H99" s="37"/>
      <c r="I99" s="37"/>
      <c r="J99" s="4"/>
    </row>
    <row r="100" ht="22.8" customHeight="1" spans="1:10">
      <c r="A100" s="31"/>
      <c r="B100" s="34" t="s">
        <v>479</v>
      </c>
      <c r="C100" s="34" t="s">
        <v>480</v>
      </c>
      <c r="D100" s="44">
        <f t="shared" si="6"/>
        <v>1</v>
      </c>
      <c r="E100" s="37"/>
      <c r="F100" s="44">
        <f t="shared" si="7"/>
        <v>0</v>
      </c>
      <c r="G100" s="37"/>
      <c r="H100" s="37"/>
      <c r="I100" s="37">
        <v>1</v>
      </c>
      <c r="J100" s="4"/>
    </row>
    <row r="101" ht="22.8" customHeight="1" spans="1:10">
      <c r="A101" s="31"/>
      <c r="B101" s="34" t="s">
        <v>481</v>
      </c>
      <c r="C101" s="34" t="s">
        <v>482</v>
      </c>
      <c r="D101" s="44">
        <f t="shared" si="6"/>
        <v>0.5</v>
      </c>
      <c r="E101" s="37"/>
      <c r="F101" s="44">
        <f t="shared" si="7"/>
        <v>0</v>
      </c>
      <c r="G101" s="37"/>
      <c r="H101" s="37"/>
      <c r="I101" s="37">
        <v>0.5</v>
      </c>
      <c r="J101" s="4"/>
    </row>
    <row r="102" ht="22.8" customHeight="1" spans="1:10">
      <c r="A102" s="31"/>
      <c r="B102" s="34" t="s">
        <v>483</v>
      </c>
      <c r="C102" s="34" t="s">
        <v>484</v>
      </c>
      <c r="D102" s="44">
        <f t="shared" si="6"/>
        <v>0</v>
      </c>
      <c r="E102" s="37"/>
      <c r="F102" s="44">
        <f t="shared" si="7"/>
        <v>0</v>
      </c>
      <c r="G102" s="37"/>
      <c r="H102" s="37"/>
      <c r="I102" s="37"/>
      <c r="J102" s="4"/>
    </row>
    <row r="103" ht="22.8" customHeight="1" spans="1:10">
      <c r="A103" s="31"/>
      <c r="B103" s="34" t="s">
        <v>485</v>
      </c>
      <c r="C103" s="34" t="s">
        <v>486</v>
      </c>
      <c r="D103" s="44">
        <f t="shared" si="6"/>
        <v>0.5</v>
      </c>
      <c r="E103" s="37"/>
      <c r="F103" s="44">
        <f t="shared" si="7"/>
        <v>0</v>
      </c>
      <c r="G103" s="37"/>
      <c r="H103" s="37"/>
      <c r="I103" s="37">
        <v>0.5</v>
      </c>
      <c r="J103" s="4"/>
    </row>
    <row r="104" ht="22.8" customHeight="1" spans="1:10">
      <c r="A104" s="31"/>
      <c r="B104" s="34" t="s">
        <v>487</v>
      </c>
      <c r="C104" s="34" t="s">
        <v>488</v>
      </c>
      <c r="D104" s="44">
        <f t="shared" si="6"/>
        <v>0.5</v>
      </c>
      <c r="E104" s="37"/>
      <c r="F104" s="44">
        <f t="shared" si="7"/>
        <v>0</v>
      </c>
      <c r="G104" s="37"/>
      <c r="H104" s="37"/>
      <c r="I104" s="37">
        <v>0.5</v>
      </c>
      <c r="J104" s="4"/>
    </row>
    <row r="105" ht="22.8" customHeight="1" spans="1:10">
      <c r="A105" s="31"/>
      <c r="B105" s="34" t="s">
        <v>489</v>
      </c>
      <c r="C105" s="34" t="s">
        <v>490</v>
      </c>
      <c r="D105" s="44">
        <f t="shared" si="6"/>
        <v>0.4</v>
      </c>
      <c r="E105" s="37"/>
      <c r="F105" s="44">
        <f t="shared" si="7"/>
        <v>0</v>
      </c>
      <c r="G105" s="37"/>
      <c r="H105" s="37"/>
      <c r="I105" s="37">
        <v>0.4</v>
      </c>
      <c r="J105" s="4"/>
    </row>
    <row r="106" ht="22.8" customHeight="1" spans="1:10">
      <c r="A106" s="31"/>
      <c r="B106" s="34" t="s">
        <v>491</v>
      </c>
      <c r="C106" s="34" t="s">
        <v>492</v>
      </c>
      <c r="D106" s="44">
        <f t="shared" ref="D106:D137" si="8">E106+F106+I106</f>
        <v>0</v>
      </c>
      <c r="E106" s="37"/>
      <c r="F106" s="44">
        <f t="shared" ref="F106:F137" si="9">G106+H106</f>
        <v>0</v>
      </c>
      <c r="G106" s="37"/>
      <c r="H106" s="37"/>
      <c r="I106" s="37"/>
      <c r="J106" s="4"/>
    </row>
    <row r="107" ht="22.8" customHeight="1" spans="1:10">
      <c r="A107" s="31"/>
      <c r="B107" s="34" t="s">
        <v>493</v>
      </c>
      <c r="C107" s="34" t="s">
        <v>494</v>
      </c>
      <c r="D107" s="44">
        <f t="shared" si="8"/>
        <v>0.4</v>
      </c>
      <c r="E107" s="37"/>
      <c r="F107" s="44">
        <f t="shared" si="9"/>
        <v>0</v>
      </c>
      <c r="G107" s="37"/>
      <c r="H107" s="37"/>
      <c r="I107" s="37">
        <v>0.4</v>
      </c>
      <c r="J107" s="4"/>
    </row>
    <row r="108" ht="22.8" customHeight="1" spans="1:10">
      <c r="A108" s="31"/>
      <c r="B108" s="34" t="s">
        <v>495</v>
      </c>
      <c r="C108" s="34" t="s">
        <v>496</v>
      </c>
      <c r="D108" s="44">
        <f t="shared" si="8"/>
        <v>0</v>
      </c>
      <c r="E108" s="37"/>
      <c r="F108" s="44">
        <f t="shared" si="9"/>
        <v>0</v>
      </c>
      <c r="G108" s="37"/>
      <c r="H108" s="37"/>
      <c r="I108" s="37"/>
      <c r="J108" s="4"/>
    </row>
    <row r="109" ht="22.8" customHeight="1" spans="1:10">
      <c r="A109" s="31"/>
      <c r="B109" s="34" t="s">
        <v>497</v>
      </c>
      <c r="C109" s="34" t="s">
        <v>498</v>
      </c>
      <c r="D109" s="44">
        <f t="shared" si="8"/>
        <v>0.4</v>
      </c>
      <c r="E109" s="37"/>
      <c r="F109" s="44">
        <f t="shared" si="9"/>
        <v>0</v>
      </c>
      <c r="G109" s="37"/>
      <c r="H109" s="37"/>
      <c r="I109" s="37">
        <v>0.4</v>
      </c>
      <c r="J109" s="4"/>
    </row>
    <row r="110" ht="22.8" customHeight="1" spans="1:10">
      <c r="A110" s="31"/>
      <c r="B110" s="34" t="s">
        <v>499</v>
      </c>
      <c r="C110" s="34" t="s">
        <v>500</v>
      </c>
      <c r="D110" s="44">
        <f t="shared" si="8"/>
        <v>0</v>
      </c>
      <c r="E110" s="37"/>
      <c r="F110" s="44">
        <f t="shared" si="9"/>
        <v>0</v>
      </c>
      <c r="G110" s="37"/>
      <c r="H110" s="37"/>
      <c r="I110" s="37"/>
      <c r="J110" s="4"/>
    </row>
    <row r="111" ht="22.8" customHeight="1" spans="1:10">
      <c r="A111" s="31"/>
      <c r="B111" s="34" t="s">
        <v>501</v>
      </c>
      <c r="C111" s="34" t="s">
        <v>502</v>
      </c>
      <c r="D111" s="44">
        <f t="shared" si="8"/>
        <v>6.2</v>
      </c>
      <c r="E111" s="37"/>
      <c r="F111" s="44">
        <f t="shared" si="9"/>
        <v>0</v>
      </c>
      <c r="G111" s="37"/>
      <c r="H111" s="37"/>
      <c r="I111" s="37">
        <v>6.2</v>
      </c>
      <c r="J111" s="4"/>
    </row>
    <row r="112" ht="22.8" customHeight="1" spans="1:10">
      <c r="A112" s="31"/>
      <c r="B112" s="34" t="s">
        <v>503</v>
      </c>
      <c r="C112" s="34" t="s">
        <v>504</v>
      </c>
      <c r="D112" s="44">
        <f t="shared" si="8"/>
        <v>4.1</v>
      </c>
      <c r="E112" s="37"/>
      <c r="F112" s="44">
        <f t="shared" si="9"/>
        <v>0</v>
      </c>
      <c r="G112" s="37"/>
      <c r="H112" s="37"/>
      <c r="I112" s="37">
        <v>4.1</v>
      </c>
      <c r="J112" s="4"/>
    </row>
    <row r="113" ht="22.8" customHeight="1" spans="1:10">
      <c r="A113" s="31"/>
      <c r="B113" s="34" t="s">
        <v>505</v>
      </c>
      <c r="C113" s="34" t="s">
        <v>506</v>
      </c>
      <c r="D113" s="44">
        <f t="shared" si="8"/>
        <v>1.8</v>
      </c>
      <c r="E113" s="37"/>
      <c r="F113" s="44">
        <f t="shared" si="9"/>
        <v>0</v>
      </c>
      <c r="G113" s="37"/>
      <c r="H113" s="37"/>
      <c r="I113" s="37">
        <v>1.8</v>
      </c>
      <c r="J113" s="4"/>
    </row>
    <row r="114" ht="22.8" customHeight="1" spans="1:10">
      <c r="A114" s="31"/>
      <c r="B114" s="34" t="s">
        <v>507</v>
      </c>
      <c r="C114" s="34" t="s">
        <v>508</v>
      </c>
      <c r="D114" s="44">
        <f t="shared" si="8"/>
        <v>13.1</v>
      </c>
      <c r="E114" s="37"/>
      <c r="F114" s="44">
        <f t="shared" si="9"/>
        <v>0</v>
      </c>
      <c r="G114" s="37"/>
      <c r="H114" s="37"/>
      <c r="I114" s="37">
        <v>13.1</v>
      </c>
      <c r="J114" s="4"/>
    </row>
    <row r="115" ht="22.8" customHeight="1" spans="1:10">
      <c r="A115" s="31"/>
      <c r="B115" s="34" t="s">
        <v>509</v>
      </c>
      <c r="C115" s="34" t="s">
        <v>510</v>
      </c>
      <c r="D115" s="44">
        <f t="shared" si="8"/>
        <v>0.55</v>
      </c>
      <c r="E115" s="37"/>
      <c r="F115" s="44">
        <f t="shared" si="9"/>
        <v>0</v>
      </c>
      <c r="G115" s="37"/>
      <c r="H115" s="37"/>
      <c r="I115" s="37">
        <v>0.55</v>
      </c>
      <c r="J115" s="4"/>
    </row>
    <row r="116" ht="22.8" customHeight="1" spans="1:10">
      <c r="A116" s="31"/>
      <c r="B116" s="34" t="s">
        <v>511</v>
      </c>
      <c r="C116" s="34" t="s">
        <v>512</v>
      </c>
      <c r="D116" s="44">
        <f t="shared" si="8"/>
        <v>4.1</v>
      </c>
      <c r="E116" s="37"/>
      <c r="F116" s="44">
        <f t="shared" si="9"/>
        <v>0</v>
      </c>
      <c r="G116" s="37"/>
      <c r="H116" s="37"/>
      <c r="I116" s="37">
        <v>4.1</v>
      </c>
      <c r="J116" s="4"/>
    </row>
    <row r="117" ht="22.8" customHeight="1" spans="1:10">
      <c r="A117" s="31"/>
      <c r="B117" s="34" t="s">
        <v>513</v>
      </c>
      <c r="C117" s="34" t="s">
        <v>514</v>
      </c>
      <c r="D117" s="44">
        <f t="shared" si="8"/>
        <v>2</v>
      </c>
      <c r="E117" s="37"/>
      <c r="F117" s="44">
        <f t="shared" si="9"/>
        <v>0</v>
      </c>
      <c r="G117" s="37"/>
      <c r="H117" s="37"/>
      <c r="I117" s="37">
        <v>2</v>
      </c>
      <c r="J117" s="4"/>
    </row>
    <row r="118" ht="22.8" customHeight="1" spans="1:10">
      <c r="A118" s="31"/>
      <c r="B118" s="34" t="s">
        <v>515</v>
      </c>
      <c r="C118" s="34" t="s">
        <v>516</v>
      </c>
      <c r="D118" s="44">
        <f t="shared" si="8"/>
        <v>3</v>
      </c>
      <c r="E118" s="37"/>
      <c r="F118" s="44">
        <f t="shared" si="9"/>
        <v>0</v>
      </c>
      <c r="G118" s="37"/>
      <c r="H118" s="37"/>
      <c r="I118" s="37">
        <v>3</v>
      </c>
      <c r="J118" s="4"/>
    </row>
    <row r="119" ht="22.8" customHeight="1" spans="1:10">
      <c r="A119" s="31"/>
      <c r="B119" s="34" t="s">
        <v>517</v>
      </c>
      <c r="C119" s="34" t="s">
        <v>518</v>
      </c>
      <c r="D119" s="44">
        <f t="shared" si="8"/>
        <v>1.09</v>
      </c>
      <c r="E119" s="37"/>
      <c r="F119" s="44">
        <f t="shared" si="9"/>
        <v>0</v>
      </c>
      <c r="G119" s="37"/>
      <c r="H119" s="37"/>
      <c r="I119" s="37">
        <v>1.09</v>
      </c>
      <c r="J119" s="4"/>
    </row>
    <row r="120" ht="22.8" customHeight="1" spans="1:10">
      <c r="A120" s="31"/>
      <c r="B120" s="34" t="s">
        <v>519</v>
      </c>
      <c r="C120" s="34" t="s">
        <v>520</v>
      </c>
      <c r="D120" s="44">
        <f t="shared" si="8"/>
        <v>1.5</v>
      </c>
      <c r="E120" s="37"/>
      <c r="F120" s="44">
        <f t="shared" si="9"/>
        <v>0</v>
      </c>
      <c r="G120" s="37"/>
      <c r="H120" s="37"/>
      <c r="I120" s="37">
        <v>1.5</v>
      </c>
      <c r="J120" s="4"/>
    </row>
    <row r="121" ht="22.8" customHeight="1" spans="1:10">
      <c r="A121" s="31"/>
      <c r="B121" s="34" t="s">
        <v>521</v>
      </c>
      <c r="C121" s="34" t="s">
        <v>522</v>
      </c>
      <c r="D121" s="44">
        <f t="shared" si="8"/>
        <v>2</v>
      </c>
      <c r="E121" s="37"/>
      <c r="F121" s="44">
        <f t="shared" si="9"/>
        <v>0</v>
      </c>
      <c r="G121" s="37"/>
      <c r="H121" s="37"/>
      <c r="I121" s="37">
        <v>2</v>
      </c>
      <c r="J121" s="4"/>
    </row>
    <row r="122" ht="22.8" customHeight="1" spans="1:10">
      <c r="A122" s="31"/>
      <c r="B122" s="34" t="s">
        <v>523</v>
      </c>
      <c r="C122" s="34" t="s">
        <v>524</v>
      </c>
      <c r="D122" s="44">
        <f t="shared" si="8"/>
        <v>83.62</v>
      </c>
      <c r="E122" s="37"/>
      <c r="F122" s="44">
        <f t="shared" si="9"/>
        <v>80.53</v>
      </c>
      <c r="G122" s="37"/>
      <c r="H122" s="37">
        <v>80.53</v>
      </c>
      <c r="I122" s="37">
        <v>3.09</v>
      </c>
      <c r="J122" s="4"/>
    </row>
    <row r="123" ht="22.8" customHeight="1" spans="1:10">
      <c r="A123" s="31"/>
      <c r="B123" s="34" t="s">
        <v>525</v>
      </c>
      <c r="C123" s="34" t="s">
        <v>526</v>
      </c>
      <c r="D123" s="44">
        <f t="shared" si="8"/>
        <v>0</v>
      </c>
      <c r="E123" s="37"/>
      <c r="F123" s="44">
        <f t="shared" si="9"/>
        <v>0</v>
      </c>
      <c r="G123" s="37"/>
      <c r="H123" s="37"/>
      <c r="I123" s="37"/>
      <c r="J123" s="4"/>
    </row>
    <row r="124" ht="22.8" customHeight="1" spans="1:10">
      <c r="A124" s="31"/>
      <c r="B124" s="34" t="s">
        <v>527</v>
      </c>
      <c r="C124" s="34" t="s">
        <v>528</v>
      </c>
      <c r="D124" s="44">
        <f t="shared" si="8"/>
        <v>1.5</v>
      </c>
      <c r="E124" s="37"/>
      <c r="F124" s="44">
        <f t="shared" si="9"/>
        <v>0</v>
      </c>
      <c r="G124" s="37"/>
      <c r="H124" s="37"/>
      <c r="I124" s="37">
        <v>1.5</v>
      </c>
      <c r="J124" s="4"/>
    </row>
    <row r="125" ht="22.8" customHeight="1" spans="1:10">
      <c r="A125" s="31"/>
      <c r="B125" s="34" t="s">
        <v>529</v>
      </c>
      <c r="C125" s="34" t="s">
        <v>530</v>
      </c>
      <c r="D125" s="44">
        <f t="shared" si="8"/>
        <v>2.6</v>
      </c>
      <c r="E125" s="37"/>
      <c r="F125" s="44">
        <f t="shared" si="9"/>
        <v>0</v>
      </c>
      <c r="G125" s="37"/>
      <c r="H125" s="37"/>
      <c r="I125" s="37">
        <v>2.6</v>
      </c>
      <c r="J125" s="4"/>
    </row>
    <row r="126" ht="22.8" customHeight="1" spans="1:10">
      <c r="A126" s="31"/>
      <c r="B126" s="34" t="s">
        <v>531</v>
      </c>
      <c r="C126" s="34" t="s">
        <v>532</v>
      </c>
      <c r="D126" s="44">
        <f t="shared" si="8"/>
        <v>0.89</v>
      </c>
      <c r="E126" s="37"/>
      <c r="F126" s="44">
        <f t="shared" si="9"/>
        <v>0</v>
      </c>
      <c r="G126" s="37"/>
      <c r="H126" s="37"/>
      <c r="I126" s="37">
        <v>0.89</v>
      </c>
      <c r="J126" s="4"/>
    </row>
    <row r="127" ht="22.8" customHeight="1" spans="1:10">
      <c r="A127" s="31"/>
      <c r="B127" s="34" t="s">
        <v>533</v>
      </c>
      <c r="C127" s="34" t="s">
        <v>534</v>
      </c>
      <c r="D127" s="44">
        <f t="shared" si="8"/>
        <v>0.9</v>
      </c>
      <c r="E127" s="37"/>
      <c r="F127" s="44">
        <f t="shared" si="9"/>
        <v>0</v>
      </c>
      <c r="G127" s="37"/>
      <c r="H127" s="37"/>
      <c r="I127" s="37">
        <v>0.9</v>
      </c>
      <c r="J127" s="4"/>
    </row>
    <row r="128" ht="22.8" customHeight="1" spans="1:10">
      <c r="A128" s="31"/>
      <c r="B128" s="34" t="s">
        <v>535</v>
      </c>
      <c r="C128" s="34" t="s">
        <v>536</v>
      </c>
      <c r="D128" s="44">
        <f t="shared" si="8"/>
        <v>1.8</v>
      </c>
      <c r="E128" s="37"/>
      <c r="F128" s="44">
        <f t="shared" si="9"/>
        <v>0</v>
      </c>
      <c r="G128" s="37"/>
      <c r="H128" s="37"/>
      <c r="I128" s="37">
        <v>1.8</v>
      </c>
      <c r="J128" s="4"/>
    </row>
    <row r="129" ht="22.8" customHeight="1" spans="1:10">
      <c r="A129" s="31"/>
      <c r="B129" s="34" t="s">
        <v>537</v>
      </c>
      <c r="C129" s="34" t="s">
        <v>538</v>
      </c>
      <c r="D129" s="44">
        <f t="shared" si="8"/>
        <v>1</v>
      </c>
      <c r="E129" s="37"/>
      <c r="F129" s="44">
        <f t="shared" si="9"/>
        <v>0</v>
      </c>
      <c r="G129" s="37"/>
      <c r="H129" s="37"/>
      <c r="I129" s="37">
        <v>1</v>
      </c>
      <c r="J129" s="4"/>
    </row>
    <row r="130" ht="22.8" customHeight="1" spans="1:10">
      <c r="A130" s="31"/>
      <c r="B130" s="34" t="s">
        <v>539</v>
      </c>
      <c r="C130" s="34" t="s">
        <v>540</v>
      </c>
      <c r="D130" s="44">
        <f t="shared" si="8"/>
        <v>0.7</v>
      </c>
      <c r="E130" s="37"/>
      <c r="F130" s="44">
        <f t="shared" si="9"/>
        <v>0</v>
      </c>
      <c r="G130" s="37"/>
      <c r="H130" s="37"/>
      <c r="I130" s="37">
        <v>0.7</v>
      </c>
      <c r="J130" s="4"/>
    </row>
    <row r="131" ht="22.8" customHeight="1" spans="1:10">
      <c r="A131" s="31"/>
      <c r="B131" s="34" t="s">
        <v>541</v>
      </c>
      <c r="C131" s="34" t="s">
        <v>542</v>
      </c>
      <c r="D131" s="44">
        <f t="shared" si="8"/>
        <v>0</v>
      </c>
      <c r="E131" s="37"/>
      <c r="F131" s="44">
        <f t="shared" si="9"/>
        <v>0</v>
      </c>
      <c r="G131" s="37"/>
      <c r="H131" s="37"/>
      <c r="I131" s="37"/>
      <c r="J131" s="4"/>
    </row>
    <row r="132" ht="22.8" customHeight="1" spans="1:10">
      <c r="A132" s="31"/>
      <c r="B132" s="34" t="s">
        <v>543</v>
      </c>
      <c r="C132" s="34" t="s">
        <v>544</v>
      </c>
      <c r="D132" s="44">
        <f t="shared" si="8"/>
        <v>0</v>
      </c>
      <c r="E132" s="37"/>
      <c r="F132" s="44">
        <f t="shared" si="9"/>
        <v>0</v>
      </c>
      <c r="G132" s="37"/>
      <c r="H132" s="37"/>
      <c r="I132" s="37"/>
      <c r="J132" s="4"/>
    </row>
    <row r="133" ht="22.8" customHeight="1" spans="1:10">
      <c r="A133" s="31"/>
      <c r="B133" s="34" t="s">
        <v>545</v>
      </c>
      <c r="C133" s="34" t="s">
        <v>546</v>
      </c>
      <c r="D133" s="44">
        <f t="shared" si="8"/>
        <v>10.65</v>
      </c>
      <c r="E133" s="37"/>
      <c r="F133" s="44">
        <f t="shared" si="9"/>
        <v>0</v>
      </c>
      <c r="G133" s="37"/>
      <c r="H133" s="37"/>
      <c r="I133" s="37">
        <v>10.65</v>
      </c>
      <c r="J133" s="4"/>
    </row>
    <row r="134" ht="22.8" customHeight="1" spans="1:10">
      <c r="A134" s="31"/>
      <c r="B134" s="34" t="s">
        <v>547</v>
      </c>
      <c r="C134" s="34" t="s">
        <v>548</v>
      </c>
      <c r="D134" s="44">
        <f t="shared" si="8"/>
        <v>1.58</v>
      </c>
      <c r="E134" s="37"/>
      <c r="F134" s="44">
        <f t="shared" si="9"/>
        <v>0</v>
      </c>
      <c r="G134" s="37"/>
      <c r="H134" s="37"/>
      <c r="I134" s="37">
        <v>1.58</v>
      </c>
      <c r="J134" s="4"/>
    </row>
    <row r="135" ht="22.8" customHeight="1" spans="1:10">
      <c r="A135" s="31"/>
      <c r="B135" s="34" t="s">
        <v>549</v>
      </c>
      <c r="C135" s="34" t="s">
        <v>550</v>
      </c>
      <c r="D135" s="44">
        <f t="shared" si="8"/>
        <v>2.2</v>
      </c>
      <c r="E135" s="37"/>
      <c r="F135" s="44">
        <f t="shared" si="9"/>
        <v>0</v>
      </c>
      <c r="G135" s="37"/>
      <c r="H135" s="37"/>
      <c r="I135" s="37">
        <v>2.2</v>
      </c>
      <c r="J135" s="4"/>
    </row>
    <row r="136" ht="22.8" customHeight="1" spans="1:10">
      <c r="A136" s="31"/>
      <c r="B136" s="34" t="s">
        <v>551</v>
      </c>
      <c r="C136" s="34" t="s">
        <v>552</v>
      </c>
      <c r="D136" s="44">
        <f t="shared" si="8"/>
        <v>2</v>
      </c>
      <c r="E136" s="37"/>
      <c r="F136" s="44">
        <f t="shared" si="9"/>
        <v>0</v>
      </c>
      <c r="G136" s="37"/>
      <c r="H136" s="37"/>
      <c r="I136" s="37">
        <v>2</v>
      </c>
      <c r="J136" s="4"/>
    </row>
    <row r="137" ht="22.8" customHeight="1" spans="1:10">
      <c r="A137" s="31"/>
      <c r="B137" s="34" t="s">
        <v>553</v>
      </c>
      <c r="C137" s="34" t="s">
        <v>554</v>
      </c>
      <c r="D137" s="44">
        <f t="shared" si="8"/>
        <v>15.7</v>
      </c>
      <c r="E137" s="37"/>
      <c r="F137" s="44">
        <f t="shared" si="9"/>
        <v>0</v>
      </c>
      <c r="G137" s="37"/>
      <c r="H137" s="37"/>
      <c r="I137" s="37">
        <v>15.7</v>
      </c>
      <c r="J137" s="4"/>
    </row>
    <row r="138" ht="22.8" customHeight="1" spans="1:10">
      <c r="A138" s="31"/>
      <c r="B138" s="34" t="s">
        <v>555</v>
      </c>
      <c r="C138" s="34" t="s">
        <v>556</v>
      </c>
      <c r="D138" s="44">
        <f t="shared" ref="D138:D169" si="10">E138+F138+I138</f>
        <v>0</v>
      </c>
      <c r="E138" s="37"/>
      <c r="F138" s="44">
        <f t="shared" ref="F138:F169" si="11">G138+H138</f>
        <v>0</v>
      </c>
      <c r="G138" s="37"/>
      <c r="H138" s="37"/>
      <c r="I138" s="37"/>
      <c r="J138" s="4"/>
    </row>
    <row r="139" ht="22.8" customHeight="1" spans="1:10">
      <c r="A139" s="31"/>
      <c r="B139" s="34" t="s">
        <v>557</v>
      </c>
      <c r="C139" s="34" t="s">
        <v>558</v>
      </c>
      <c r="D139" s="44">
        <f t="shared" si="10"/>
        <v>0</v>
      </c>
      <c r="E139" s="37"/>
      <c r="F139" s="44">
        <f t="shared" si="11"/>
        <v>0</v>
      </c>
      <c r="G139" s="37"/>
      <c r="H139" s="37"/>
      <c r="I139" s="37"/>
      <c r="J139" s="4"/>
    </row>
    <row r="140" ht="22.8" customHeight="1" spans="1:10">
      <c r="A140" s="31"/>
      <c r="B140" s="34" t="s">
        <v>559</v>
      </c>
      <c r="C140" s="34" t="s">
        <v>560</v>
      </c>
      <c r="D140" s="44">
        <f t="shared" si="10"/>
        <v>15.6</v>
      </c>
      <c r="E140" s="37"/>
      <c r="F140" s="44">
        <f t="shared" si="11"/>
        <v>0</v>
      </c>
      <c r="G140" s="37"/>
      <c r="H140" s="37"/>
      <c r="I140" s="37">
        <v>15.6</v>
      </c>
      <c r="J140" s="4"/>
    </row>
    <row r="141" ht="22.8" customHeight="1" spans="1:10">
      <c r="A141" s="31"/>
      <c r="B141" s="34" t="s">
        <v>561</v>
      </c>
      <c r="C141" s="34" t="s">
        <v>562</v>
      </c>
      <c r="D141" s="44">
        <f t="shared" si="10"/>
        <v>58.2</v>
      </c>
      <c r="E141" s="37"/>
      <c r="F141" s="44">
        <f t="shared" si="11"/>
        <v>27</v>
      </c>
      <c r="G141" s="37"/>
      <c r="H141" s="37">
        <v>27</v>
      </c>
      <c r="I141" s="37">
        <v>31.2</v>
      </c>
      <c r="J141" s="4"/>
    </row>
    <row r="142" ht="22.8" customHeight="1" spans="1:10">
      <c r="A142" s="31"/>
      <c r="B142" s="34" t="s">
        <v>563</v>
      </c>
      <c r="C142" s="34" t="s">
        <v>564</v>
      </c>
      <c r="D142" s="44">
        <f t="shared" si="10"/>
        <v>0.3</v>
      </c>
      <c r="E142" s="37"/>
      <c r="F142" s="44">
        <f t="shared" si="11"/>
        <v>0</v>
      </c>
      <c r="G142" s="37"/>
      <c r="H142" s="37"/>
      <c r="I142" s="37">
        <v>0.3</v>
      </c>
      <c r="J142" s="4"/>
    </row>
    <row r="143" ht="22.8" customHeight="1" spans="1:10">
      <c r="A143" s="31"/>
      <c r="B143" s="34" t="s">
        <v>565</v>
      </c>
      <c r="C143" s="34" t="s">
        <v>566</v>
      </c>
      <c r="D143" s="44">
        <f t="shared" si="10"/>
        <v>20</v>
      </c>
      <c r="E143" s="37"/>
      <c r="F143" s="44">
        <f t="shared" si="11"/>
        <v>0</v>
      </c>
      <c r="G143" s="37"/>
      <c r="H143" s="37"/>
      <c r="I143" s="37">
        <v>20</v>
      </c>
      <c r="J143" s="4"/>
    </row>
    <row r="144" ht="22.8" customHeight="1" spans="1:10">
      <c r="A144" s="31"/>
      <c r="B144" s="34" t="s">
        <v>567</v>
      </c>
      <c r="C144" s="34" t="s">
        <v>568</v>
      </c>
      <c r="D144" s="44">
        <f t="shared" si="10"/>
        <v>2.8</v>
      </c>
      <c r="E144" s="37"/>
      <c r="F144" s="44">
        <f t="shared" si="11"/>
        <v>0</v>
      </c>
      <c r="G144" s="37"/>
      <c r="H144" s="37"/>
      <c r="I144" s="37">
        <v>2.8</v>
      </c>
      <c r="J144" s="4"/>
    </row>
    <row r="145" ht="22.8" customHeight="1" spans="1:10">
      <c r="A145" s="31"/>
      <c r="B145" s="34" t="s">
        <v>569</v>
      </c>
      <c r="C145" s="34" t="s">
        <v>570</v>
      </c>
      <c r="D145" s="44">
        <f t="shared" si="10"/>
        <v>14.3</v>
      </c>
      <c r="E145" s="37"/>
      <c r="F145" s="44">
        <f t="shared" si="11"/>
        <v>0</v>
      </c>
      <c r="G145" s="37"/>
      <c r="H145" s="37"/>
      <c r="I145" s="37">
        <v>14.3</v>
      </c>
      <c r="J145" s="4"/>
    </row>
    <row r="146" ht="22.8" customHeight="1" spans="1:10">
      <c r="A146" s="31"/>
      <c r="B146" s="34" t="s">
        <v>571</v>
      </c>
      <c r="C146" s="34" t="s">
        <v>572</v>
      </c>
      <c r="D146" s="44">
        <f t="shared" si="10"/>
        <v>4.7</v>
      </c>
      <c r="E146" s="37"/>
      <c r="F146" s="44">
        <f t="shared" si="11"/>
        <v>0</v>
      </c>
      <c r="G146" s="37"/>
      <c r="H146" s="37"/>
      <c r="I146" s="37">
        <v>4.7</v>
      </c>
      <c r="J146" s="4"/>
    </row>
    <row r="147" ht="22.8" customHeight="1" spans="1:10">
      <c r="A147" s="31"/>
      <c r="B147" s="34" t="s">
        <v>573</v>
      </c>
      <c r="C147" s="34" t="s">
        <v>574</v>
      </c>
      <c r="D147" s="44">
        <f t="shared" si="10"/>
        <v>1.7</v>
      </c>
      <c r="E147" s="37"/>
      <c r="F147" s="44">
        <f t="shared" si="11"/>
        <v>0</v>
      </c>
      <c r="G147" s="37"/>
      <c r="H147" s="37"/>
      <c r="I147" s="37">
        <v>1.7</v>
      </c>
      <c r="J147" s="4"/>
    </row>
    <row r="148" ht="22.8" customHeight="1" spans="1:10">
      <c r="A148" s="31"/>
      <c r="B148" s="34" t="s">
        <v>575</v>
      </c>
      <c r="C148" s="34" t="s">
        <v>576</v>
      </c>
      <c r="D148" s="44">
        <f t="shared" si="10"/>
        <v>1.5</v>
      </c>
      <c r="E148" s="37"/>
      <c r="F148" s="44">
        <f t="shared" si="11"/>
        <v>0</v>
      </c>
      <c r="G148" s="37"/>
      <c r="H148" s="37"/>
      <c r="I148" s="37">
        <v>1.5</v>
      </c>
      <c r="J148" s="4"/>
    </row>
    <row r="149" ht="22.8" customHeight="1" spans="1:10">
      <c r="A149" s="31"/>
      <c r="B149" s="34" t="s">
        <v>577</v>
      </c>
      <c r="C149" s="34" t="s">
        <v>578</v>
      </c>
      <c r="D149" s="44">
        <f t="shared" si="10"/>
        <v>2.2</v>
      </c>
      <c r="E149" s="37"/>
      <c r="F149" s="44">
        <f t="shared" si="11"/>
        <v>0</v>
      </c>
      <c r="G149" s="37"/>
      <c r="H149" s="37"/>
      <c r="I149" s="37">
        <v>2.2</v>
      </c>
      <c r="J149" s="4"/>
    </row>
    <row r="150" ht="22.8" customHeight="1" spans="1:10">
      <c r="A150" s="31"/>
      <c r="B150" s="34" t="s">
        <v>579</v>
      </c>
      <c r="C150" s="34" t="s">
        <v>580</v>
      </c>
      <c r="D150" s="44">
        <f t="shared" si="10"/>
        <v>11</v>
      </c>
      <c r="E150" s="37"/>
      <c r="F150" s="44">
        <f t="shared" si="11"/>
        <v>0</v>
      </c>
      <c r="G150" s="37"/>
      <c r="H150" s="37"/>
      <c r="I150" s="37">
        <v>11</v>
      </c>
      <c r="J150" s="4"/>
    </row>
    <row r="151" ht="22.8" customHeight="1" spans="1:10">
      <c r="A151" s="31"/>
      <c r="B151" s="34" t="s">
        <v>581</v>
      </c>
      <c r="C151" s="34" t="s">
        <v>582</v>
      </c>
      <c r="D151" s="44">
        <f t="shared" si="10"/>
        <v>1.29</v>
      </c>
      <c r="E151" s="37"/>
      <c r="F151" s="44">
        <f t="shared" si="11"/>
        <v>0</v>
      </c>
      <c r="G151" s="37"/>
      <c r="H151" s="37"/>
      <c r="I151" s="37">
        <v>1.29</v>
      </c>
      <c r="J151" s="4"/>
    </row>
    <row r="152" ht="22.8" customHeight="1" spans="1:10">
      <c r="A152" s="31"/>
      <c r="B152" s="34" t="s">
        <v>583</v>
      </c>
      <c r="C152" s="34" t="s">
        <v>584</v>
      </c>
      <c r="D152" s="44">
        <f t="shared" si="10"/>
        <v>3.6</v>
      </c>
      <c r="E152" s="37"/>
      <c r="F152" s="44">
        <f t="shared" si="11"/>
        <v>0</v>
      </c>
      <c r="G152" s="37"/>
      <c r="H152" s="37"/>
      <c r="I152" s="37">
        <v>3.6</v>
      </c>
      <c r="J152" s="4"/>
    </row>
    <row r="153" ht="22.8" customHeight="1" spans="1:10">
      <c r="A153" s="31"/>
      <c r="B153" s="34" t="s">
        <v>585</v>
      </c>
      <c r="C153" s="34" t="s">
        <v>586</v>
      </c>
      <c r="D153" s="44">
        <f t="shared" si="10"/>
        <v>0</v>
      </c>
      <c r="E153" s="37"/>
      <c r="F153" s="44">
        <f t="shared" si="11"/>
        <v>0</v>
      </c>
      <c r="G153" s="37"/>
      <c r="H153" s="37"/>
      <c r="I153" s="37"/>
      <c r="J153" s="4"/>
    </row>
    <row r="154" ht="22.8" customHeight="1" spans="1:10">
      <c r="A154" s="31"/>
      <c r="B154" s="34" t="s">
        <v>587</v>
      </c>
      <c r="C154" s="34" t="s">
        <v>588</v>
      </c>
      <c r="D154" s="44">
        <f t="shared" si="10"/>
        <v>0</v>
      </c>
      <c r="E154" s="37"/>
      <c r="F154" s="44">
        <f t="shared" si="11"/>
        <v>0</v>
      </c>
      <c r="G154" s="37"/>
      <c r="H154" s="37"/>
      <c r="I154" s="37"/>
      <c r="J154" s="4"/>
    </row>
    <row r="155" ht="22.8" customHeight="1" spans="1:10">
      <c r="A155" s="31"/>
      <c r="B155" s="34" t="s">
        <v>589</v>
      </c>
      <c r="C155" s="34" t="s">
        <v>590</v>
      </c>
      <c r="D155" s="44">
        <f t="shared" si="10"/>
        <v>10.65</v>
      </c>
      <c r="E155" s="37"/>
      <c r="F155" s="44">
        <f t="shared" si="11"/>
        <v>0</v>
      </c>
      <c r="G155" s="37"/>
      <c r="H155" s="37"/>
      <c r="I155" s="37">
        <v>10.65</v>
      </c>
      <c r="J155" s="4"/>
    </row>
    <row r="156" ht="22.8" customHeight="1" spans="1:10">
      <c r="A156" s="31"/>
      <c r="B156" s="34" t="s">
        <v>591</v>
      </c>
      <c r="C156" s="34" t="s">
        <v>592</v>
      </c>
      <c r="D156" s="44">
        <f t="shared" si="10"/>
        <v>10.65</v>
      </c>
      <c r="E156" s="37"/>
      <c r="F156" s="44">
        <f t="shared" si="11"/>
        <v>0</v>
      </c>
      <c r="G156" s="37"/>
      <c r="H156" s="37"/>
      <c r="I156" s="37">
        <v>10.65</v>
      </c>
      <c r="J156" s="4"/>
    </row>
    <row r="157" ht="22.8" customHeight="1" spans="1:10">
      <c r="A157" s="31"/>
      <c r="B157" s="34" t="s">
        <v>593</v>
      </c>
      <c r="C157" s="34" t="s">
        <v>594</v>
      </c>
      <c r="D157" s="44">
        <f t="shared" si="10"/>
        <v>0.25</v>
      </c>
      <c r="E157" s="37"/>
      <c r="F157" s="44">
        <f t="shared" si="11"/>
        <v>0</v>
      </c>
      <c r="G157" s="37"/>
      <c r="H157" s="37"/>
      <c r="I157" s="37">
        <v>0.25</v>
      </c>
      <c r="J157" s="4"/>
    </row>
    <row r="158" ht="22.8" customHeight="1" spans="1:10">
      <c r="A158" s="31"/>
      <c r="B158" s="34" t="s">
        <v>595</v>
      </c>
      <c r="C158" s="34" t="s">
        <v>596</v>
      </c>
      <c r="D158" s="44">
        <f t="shared" si="10"/>
        <v>0.8</v>
      </c>
      <c r="E158" s="37"/>
      <c r="F158" s="44">
        <f t="shared" si="11"/>
        <v>0</v>
      </c>
      <c r="G158" s="37"/>
      <c r="H158" s="37"/>
      <c r="I158" s="37">
        <v>0.8</v>
      </c>
      <c r="J158" s="4"/>
    </row>
    <row r="159" ht="22.8" customHeight="1" spans="1:10">
      <c r="A159" s="31"/>
      <c r="B159" s="34" t="s">
        <v>597</v>
      </c>
      <c r="C159" s="34" t="s">
        <v>598</v>
      </c>
      <c r="D159" s="44">
        <f t="shared" si="10"/>
        <v>0.3</v>
      </c>
      <c r="E159" s="37"/>
      <c r="F159" s="44">
        <f t="shared" si="11"/>
        <v>0</v>
      </c>
      <c r="G159" s="37"/>
      <c r="H159" s="37"/>
      <c r="I159" s="37">
        <v>0.3</v>
      </c>
      <c r="J159" s="4"/>
    </row>
    <row r="160" ht="22.8" customHeight="1" spans="1:10">
      <c r="A160" s="31"/>
      <c r="B160" s="34" t="s">
        <v>599</v>
      </c>
      <c r="C160" s="34" t="s">
        <v>600</v>
      </c>
      <c r="D160" s="44">
        <f t="shared" si="10"/>
        <v>2.1</v>
      </c>
      <c r="E160" s="37"/>
      <c r="F160" s="44">
        <f t="shared" si="11"/>
        <v>0</v>
      </c>
      <c r="G160" s="37"/>
      <c r="H160" s="37"/>
      <c r="I160" s="37">
        <v>2.1</v>
      </c>
      <c r="J160" s="4"/>
    </row>
    <row r="161" ht="22.8" customHeight="1" spans="1:10">
      <c r="A161" s="31"/>
      <c r="B161" s="34" t="s">
        <v>601</v>
      </c>
      <c r="C161" s="34" t="s">
        <v>602</v>
      </c>
      <c r="D161" s="44">
        <f t="shared" si="10"/>
        <v>3</v>
      </c>
      <c r="E161" s="37"/>
      <c r="F161" s="44">
        <f t="shared" si="11"/>
        <v>2.2</v>
      </c>
      <c r="G161" s="37"/>
      <c r="H161" s="37">
        <v>2.2</v>
      </c>
      <c r="I161" s="37">
        <v>0.8</v>
      </c>
      <c r="J161" s="4"/>
    </row>
    <row r="162" ht="22.8" customHeight="1" spans="1:10">
      <c r="A162" s="31"/>
      <c r="B162" s="34" t="s">
        <v>603</v>
      </c>
      <c r="C162" s="34" t="s">
        <v>604</v>
      </c>
      <c r="D162" s="44">
        <f t="shared" si="10"/>
        <v>1.1</v>
      </c>
      <c r="E162" s="37"/>
      <c r="F162" s="44">
        <f t="shared" si="11"/>
        <v>0</v>
      </c>
      <c r="G162" s="37"/>
      <c r="H162" s="37"/>
      <c r="I162" s="37">
        <v>1.1</v>
      </c>
      <c r="J162" s="4"/>
    </row>
    <row r="163" ht="22.8" customHeight="1" spans="1:10">
      <c r="A163" s="31"/>
      <c r="B163" s="34" t="s">
        <v>605</v>
      </c>
      <c r="C163" s="34" t="s">
        <v>606</v>
      </c>
      <c r="D163" s="44">
        <f t="shared" si="10"/>
        <v>0.79</v>
      </c>
      <c r="E163" s="37"/>
      <c r="F163" s="44">
        <f t="shared" si="11"/>
        <v>0</v>
      </c>
      <c r="G163" s="37"/>
      <c r="H163" s="37"/>
      <c r="I163" s="37">
        <v>0.79</v>
      </c>
      <c r="J163" s="4"/>
    </row>
    <row r="164" ht="22.8" customHeight="1" spans="1:10">
      <c r="A164" s="31"/>
      <c r="B164" s="34" t="s">
        <v>607</v>
      </c>
      <c r="C164" s="34" t="s">
        <v>608</v>
      </c>
      <c r="D164" s="44">
        <f t="shared" si="10"/>
        <v>1.93</v>
      </c>
      <c r="E164" s="37"/>
      <c r="F164" s="44">
        <f t="shared" si="11"/>
        <v>0</v>
      </c>
      <c r="G164" s="37"/>
      <c r="H164" s="37"/>
      <c r="I164" s="37">
        <v>1.93</v>
      </c>
      <c r="J164" s="4"/>
    </row>
    <row r="165" ht="22.8" customHeight="1" spans="1:10">
      <c r="A165" s="31"/>
      <c r="B165" s="34" t="s">
        <v>609</v>
      </c>
      <c r="C165" s="34" t="s">
        <v>610</v>
      </c>
      <c r="D165" s="44">
        <f t="shared" si="10"/>
        <v>20.3</v>
      </c>
      <c r="E165" s="37"/>
      <c r="F165" s="44">
        <f t="shared" si="11"/>
        <v>0</v>
      </c>
      <c r="G165" s="37"/>
      <c r="H165" s="37"/>
      <c r="I165" s="37">
        <v>20.3</v>
      </c>
      <c r="J165" s="4"/>
    </row>
    <row r="166" ht="22.8" customHeight="1" spans="1:10">
      <c r="A166" s="31"/>
      <c r="B166" s="34" t="s">
        <v>611</v>
      </c>
      <c r="C166" s="34" t="s">
        <v>612</v>
      </c>
      <c r="D166" s="44">
        <f t="shared" si="10"/>
        <v>15.8</v>
      </c>
      <c r="E166" s="37"/>
      <c r="F166" s="44">
        <f t="shared" si="11"/>
        <v>0</v>
      </c>
      <c r="G166" s="37"/>
      <c r="H166" s="37"/>
      <c r="I166" s="37">
        <v>15.8</v>
      </c>
      <c r="J166" s="4"/>
    </row>
    <row r="167" ht="22.8" customHeight="1" spans="1:10">
      <c r="A167" s="31"/>
      <c r="B167" s="34" t="s">
        <v>613</v>
      </c>
      <c r="C167" s="34" t="s">
        <v>614</v>
      </c>
      <c r="D167" s="44">
        <f t="shared" si="10"/>
        <v>30.2</v>
      </c>
      <c r="E167" s="37"/>
      <c r="F167" s="44">
        <f t="shared" si="11"/>
        <v>0</v>
      </c>
      <c r="G167" s="37"/>
      <c r="H167" s="37"/>
      <c r="I167" s="37">
        <v>30.2</v>
      </c>
      <c r="J167" s="4"/>
    </row>
    <row r="168" ht="22.8" customHeight="1" spans="1:10">
      <c r="A168" s="31"/>
      <c r="B168" s="34" t="s">
        <v>615</v>
      </c>
      <c r="C168" s="34" t="s">
        <v>616</v>
      </c>
      <c r="D168" s="44">
        <f t="shared" si="10"/>
        <v>24.2</v>
      </c>
      <c r="E168" s="37"/>
      <c r="F168" s="44">
        <f t="shared" si="11"/>
        <v>0</v>
      </c>
      <c r="G168" s="37"/>
      <c r="H168" s="37"/>
      <c r="I168" s="37">
        <v>24.2</v>
      </c>
      <c r="J168" s="4"/>
    </row>
    <row r="169" ht="22.8" customHeight="1" spans="1:10">
      <c r="A169" s="31"/>
      <c r="B169" s="34" t="s">
        <v>617</v>
      </c>
      <c r="C169" s="34" t="s">
        <v>618</v>
      </c>
      <c r="D169" s="44">
        <f t="shared" si="10"/>
        <v>10.4</v>
      </c>
      <c r="E169" s="37"/>
      <c r="F169" s="44">
        <f t="shared" si="11"/>
        <v>0</v>
      </c>
      <c r="G169" s="37"/>
      <c r="H169" s="37"/>
      <c r="I169" s="37">
        <v>10.4</v>
      </c>
      <c r="J169" s="4"/>
    </row>
    <row r="170" ht="22.8" customHeight="1" spans="1:10">
      <c r="A170" s="31"/>
      <c r="B170" s="34" t="s">
        <v>619</v>
      </c>
      <c r="C170" s="34" t="s">
        <v>620</v>
      </c>
      <c r="D170" s="44">
        <f t="shared" ref="D170:D191" si="12">E170+F170+I170</f>
        <v>11.8</v>
      </c>
      <c r="E170" s="37"/>
      <c r="F170" s="44">
        <f t="shared" ref="F170:F191" si="13">G170+H170</f>
        <v>0</v>
      </c>
      <c r="G170" s="37"/>
      <c r="H170" s="37"/>
      <c r="I170" s="37">
        <v>11.8</v>
      </c>
      <c r="J170" s="4"/>
    </row>
    <row r="171" ht="22.8" customHeight="1" spans="1:10">
      <c r="A171" s="31"/>
      <c r="B171" s="34" t="s">
        <v>621</v>
      </c>
      <c r="C171" s="34" t="s">
        <v>622</v>
      </c>
      <c r="D171" s="44">
        <f t="shared" si="12"/>
        <v>26.2</v>
      </c>
      <c r="E171" s="37"/>
      <c r="F171" s="44">
        <f t="shared" si="13"/>
        <v>0</v>
      </c>
      <c r="G171" s="37"/>
      <c r="H171" s="37"/>
      <c r="I171" s="37">
        <v>26.2</v>
      </c>
      <c r="J171" s="4"/>
    </row>
    <row r="172" ht="22.8" customHeight="1" spans="1:10">
      <c r="A172" s="31"/>
      <c r="B172" s="34" t="s">
        <v>623</v>
      </c>
      <c r="C172" s="34" t="s">
        <v>624</v>
      </c>
      <c r="D172" s="44">
        <f t="shared" si="12"/>
        <v>12.3</v>
      </c>
      <c r="E172" s="37"/>
      <c r="F172" s="44">
        <f t="shared" si="13"/>
        <v>0</v>
      </c>
      <c r="G172" s="37"/>
      <c r="H172" s="37"/>
      <c r="I172" s="37">
        <v>12.3</v>
      </c>
      <c r="J172" s="4"/>
    </row>
    <row r="173" ht="22.8" customHeight="1" spans="1:10">
      <c r="A173" s="31"/>
      <c r="B173" s="34" t="s">
        <v>625</v>
      </c>
      <c r="C173" s="34" t="s">
        <v>626</v>
      </c>
      <c r="D173" s="44">
        <f t="shared" si="12"/>
        <v>22</v>
      </c>
      <c r="E173" s="37"/>
      <c r="F173" s="44">
        <f t="shared" si="13"/>
        <v>0</v>
      </c>
      <c r="G173" s="37"/>
      <c r="H173" s="37"/>
      <c r="I173" s="37">
        <v>22</v>
      </c>
      <c r="J173" s="4"/>
    </row>
    <row r="174" ht="22.8" customHeight="1" spans="1:10">
      <c r="A174" s="31"/>
      <c r="B174" s="34" t="s">
        <v>627</v>
      </c>
      <c r="C174" s="34" t="s">
        <v>628</v>
      </c>
      <c r="D174" s="44">
        <f t="shared" si="12"/>
        <v>15.4</v>
      </c>
      <c r="E174" s="37"/>
      <c r="F174" s="44">
        <f t="shared" si="13"/>
        <v>0</v>
      </c>
      <c r="G174" s="37"/>
      <c r="H174" s="37"/>
      <c r="I174" s="37">
        <v>15.4</v>
      </c>
      <c r="J174" s="4"/>
    </row>
    <row r="175" ht="22.8" customHeight="1" spans="1:10">
      <c r="A175" s="31"/>
      <c r="B175" s="34" t="s">
        <v>629</v>
      </c>
      <c r="C175" s="34" t="s">
        <v>630</v>
      </c>
      <c r="D175" s="44">
        <f t="shared" si="12"/>
        <v>6.8</v>
      </c>
      <c r="E175" s="37"/>
      <c r="F175" s="44">
        <f t="shared" si="13"/>
        <v>0</v>
      </c>
      <c r="G175" s="37"/>
      <c r="H175" s="37"/>
      <c r="I175" s="37">
        <v>6.8</v>
      </c>
      <c r="J175" s="4"/>
    </row>
    <row r="176" ht="22.8" customHeight="1" spans="1:10">
      <c r="A176" s="31"/>
      <c r="B176" s="34" t="s">
        <v>631</v>
      </c>
      <c r="C176" s="34" t="s">
        <v>632</v>
      </c>
      <c r="D176" s="44">
        <f t="shared" si="12"/>
        <v>11.5</v>
      </c>
      <c r="E176" s="37"/>
      <c r="F176" s="44">
        <f t="shared" si="13"/>
        <v>0</v>
      </c>
      <c r="G176" s="37"/>
      <c r="H176" s="37"/>
      <c r="I176" s="37">
        <v>11.5</v>
      </c>
      <c r="J176" s="4"/>
    </row>
    <row r="177" ht="22.8" customHeight="1" spans="1:10">
      <c r="A177" s="31"/>
      <c r="B177" s="34" t="s">
        <v>633</v>
      </c>
      <c r="C177" s="34" t="s">
        <v>634</v>
      </c>
      <c r="D177" s="44">
        <f t="shared" si="12"/>
        <v>5.38</v>
      </c>
      <c r="E177" s="37"/>
      <c r="F177" s="44">
        <f t="shared" si="13"/>
        <v>0</v>
      </c>
      <c r="G177" s="37"/>
      <c r="H177" s="37"/>
      <c r="I177" s="37">
        <v>5.38</v>
      </c>
      <c r="J177" s="4"/>
    </row>
    <row r="178" ht="22.8" customHeight="1" spans="1:10">
      <c r="A178" s="31"/>
      <c r="B178" s="34" t="s">
        <v>635</v>
      </c>
      <c r="C178" s="34" t="s">
        <v>636</v>
      </c>
      <c r="D178" s="44">
        <f t="shared" si="12"/>
        <v>12.2</v>
      </c>
      <c r="E178" s="37"/>
      <c r="F178" s="44">
        <f t="shared" si="13"/>
        <v>0</v>
      </c>
      <c r="G178" s="37"/>
      <c r="H178" s="37"/>
      <c r="I178" s="37">
        <v>12.2</v>
      </c>
      <c r="J178" s="4"/>
    </row>
    <row r="179" ht="22.8" customHeight="1" spans="1:10">
      <c r="A179" s="31"/>
      <c r="B179" s="34" t="s">
        <v>637</v>
      </c>
      <c r="C179" s="34" t="s">
        <v>638</v>
      </c>
      <c r="D179" s="44">
        <f t="shared" si="12"/>
        <v>8.2</v>
      </c>
      <c r="E179" s="37"/>
      <c r="F179" s="44">
        <f t="shared" si="13"/>
        <v>0</v>
      </c>
      <c r="G179" s="37"/>
      <c r="H179" s="37"/>
      <c r="I179" s="37">
        <v>8.2</v>
      </c>
      <c r="J179" s="4"/>
    </row>
    <row r="180" ht="22.8" customHeight="1" spans="1:10">
      <c r="A180" s="31"/>
      <c r="B180" s="34" t="s">
        <v>639</v>
      </c>
      <c r="C180" s="34" t="s">
        <v>640</v>
      </c>
      <c r="D180" s="44">
        <f t="shared" si="12"/>
        <v>10</v>
      </c>
      <c r="E180" s="37"/>
      <c r="F180" s="44">
        <f t="shared" si="13"/>
        <v>0</v>
      </c>
      <c r="G180" s="37"/>
      <c r="H180" s="37"/>
      <c r="I180" s="37">
        <v>10</v>
      </c>
      <c r="J180" s="4"/>
    </row>
    <row r="181" ht="22.8" customHeight="1" spans="1:10">
      <c r="A181" s="31"/>
      <c r="B181" s="34" t="s">
        <v>641</v>
      </c>
      <c r="C181" s="34" t="s">
        <v>642</v>
      </c>
      <c r="D181" s="44">
        <f t="shared" si="12"/>
        <v>11.6</v>
      </c>
      <c r="E181" s="37"/>
      <c r="F181" s="44">
        <f t="shared" si="13"/>
        <v>0</v>
      </c>
      <c r="G181" s="37"/>
      <c r="H181" s="37"/>
      <c r="I181" s="37">
        <v>11.6</v>
      </c>
      <c r="J181" s="4"/>
    </row>
    <row r="182" ht="22.8" customHeight="1" spans="1:10">
      <c r="A182" s="31"/>
      <c r="B182" s="34" t="s">
        <v>643</v>
      </c>
      <c r="C182" s="34" t="s">
        <v>644</v>
      </c>
      <c r="D182" s="44">
        <f t="shared" si="12"/>
        <v>15.2</v>
      </c>
      <c r="E182" s="37"/>
      <c r="F182" s="44">
        <f t="shared" si="13"/>
        <v>0</v>
      </c>
      <c r="G182" s="37"/>
      <c r="H182" s="37"/>
      <c r="I182" s="37">
        <v>15.2</v>
      </c>
      <c r="J182" s="4"/>
    </row>
    <row r="183" ht="22.8" customHeight="1" spans="1:10">
      <c r="A183" s="31"/>
      <c r="B183" s="34" t="s">
        <v>645</v>
      </c>
      <c r="C183" s="34" t="s">
        <v>646</v>
      </c>
      <c r="D183" s="44">
        <f t="shared" si="12"/>
        <v>10.55</v>
      </c>
      <c r="E183" s="37"/>
      <c r="F183" s="44">
        <f t="shared" si="13"/>
        <v>0</v>
      </c>
      <c r="G183" s="37"/>
      <c r="H183" s="37"/>
      <c r="I183" s="37">
        <v>10.55</v>
      </c>
      <c r="J183" s="4"/>
    </row>
    <row r="184" ht="22.8" customHeight="1" spans="1:10">
      <c r="A184" s="31"/>
      <c r="B184" s="34" t="s">
        <v>647</v>
      </c>
      <c r="C184" s="34" t="s">
        <v>648</v>
      </c>
      <c r="D184" s="44">
        <f t="shared" si="12"/>
        <v>9.8</v>
      </c>
      <c r="E184" s="37"/>
      <c r="F184" s="44">
        <f t="shared" si="13"/>
        <v>0</v>
      </c>
      <c r="G184" s="37"/>
      <c r="H184" s="37"/>
      <c r="I184" s="37">
        <v>9.8</v>
      </c>
      <c r="J184" s="4"/>
    </row>
    <row r="185" ht="22.8" customHeight="1" spans="1:10">
      <c r="A185" s="31"/>
      <c r="B185" s="34" t="s">
        <v>649</v>
      </c>
      <c r="C185" s="34" t="s">
        <v>650</v>
      </c>
      <c r="D185" s="44">
        <f t="shared" si="12"/>
        <v>14</v>
      </c>
      <c r="E185" s="37"/>
      <c r="F185" s="44">
        <f t="shared" si="13"/>
        <v>0</v>
      </c>
      <c r="G185" s="37"/>
      <c r="H185" s="37"/>
      <c r="I185" s="37">
        <v>14</v>
      </c>
      <c r="J185" s="4"/>
    </row>
    <row r="186" ht="22.8" customHeight="1" spans="1:10">
      <c r="A186" s="31"/>
      <c r="B186" s="34" t="s">
        <v>651</v>
      </c>
      <c r="C186" s="34" t="s">
        <v>652</v>
      </c>
      <c r="D186" s="44">
        <f t="shared" si="12"/>
        <v>5.3</v>
      </c>
      <c r="E186" s="37"/>
      <c r="F186" s="44">
        <f t="shared" si="13"/>
        <v>0</v>
      </c>
      <c r="G186" s="37"/>
      <c r="H186" s="37"/>
      <c r="I186" s="37">
        <v>5.3</v>
      </c>
      <c r="J186" s="4"/>
    </row>
    <row r="187" ht="22.8" customHeight="1" spans="1:10">
      <c r="A187" s="31"/>
      <c r="B187" s="34" t="s">
        <v>653</v>
      </c>
      <c r="C187" s="34" t="s">
        <v>654</v>
      </c>
      <c r="D187" s="44">
        <f t="shared" si="12"/>
        <v>5</v>
      </c>
      <c r="E187" s="37"/>
      <c r="F187" s="44">
        <f t="shared" si="13"/>
        <v>0</v>
      </c>
      <c r="G187" s="37"/>
      <c r="H187" s="37"/>
      <c r="I187" s="37">
        <v>5</v>
      </c>
      <c r="J187" s="4"/>
    </row>
    <row r="188" ht="22.8" customHeight="1" spans="1:10">
      <c r="A188" s="31"/>
      <c r="B188" s="34" t="s">
        <v>655</v>
      </c>
      <c r="C188" s="34" t="s">
        <v>656</v>
      </c>
      <c r="D188" s="44">
        <f t="shared" si="12"/>
        <v>0</v>
      </c>
      <c r="E188" s="37"/>
      <c r="F188" s="44">
        <f t="shared" si="13"/>
        <v>0</v>
      </c>
      <c r="G188" s="37"/>
      <c r="H188" s="37"/>
      <c r="I188" s="37"/>
      <c r="J188" s="4"/>
    </row>
    <row r="189" ht="22.8" customHeight="1" spans="1:10">
      <c r="A189" s="31"/>
      <c r="B189" s="34" t="s">
        <v>657</v>
      </c>
      <c r="C189" s="34" t="s">
        <v>658</v>
      </c>
      <c r="D189" s="44">
        <f t="shared" si="12"/>
        <v>0</v>
      </c>
      <c r="E189" s="37"/>
      <c r="F189" s="44">
        <f t="shared" si="13"/>
        <v>0</v>
      </c>
      <c r="G189" s="37"/>
      <c r="H189" s="37"/>
      <c r="I189" s="37"/>
      <c r="J189" s="4"/>
    </row>
    <row r="190" ht="22.8" customHeight="1" spans="1:10">
      <c r="A190" s="31"/>
      <c r="B190" s="34" t="s">
        <v>659</v>
      </c>
      <c r="C190" s="34" t="s">
        <v>660</v>
      </c>
      <c r="D190" s="44">
        <f t="shared" si="12"/>
        <v>0</v>
      </c>
      <c r="E190" s="37"/>
      <c r="F190" s="44">
        <f t="shared" si="13"/>
        <v>0</v>
      </c>
      <c r="G190" s="37"/>
      <c r="H190" s="37"/>
      <c r="I190" s="37"/>
      <c r="J190" s="4"/>
    </row>
    <row r="191" ht="22.8" customHeight="1" spans="1:10">
      <c r="A191" s="31"/>
      <c r="B191" s="34" t="s">
        <v>661</v>
      </c>
      <c r="C191" s="34" t="s">
        <v>662</v>
      </c>
      <c r="D191" s="44">
        <f t="shared" si="12"/>
        <v>0</v>
      </c>
      <c r="E191" s="37"/>
      <c r="F191" s="44">
        <f t="shared" si="13"/>
        <v>0</v>
      </c>
      <c r="G191" s="37"/>
      <c r="H191" s="37"/>
      <c r="I191" s="37"/>
      <c r="J191" s="4"/>
    </row>
    <row r="192" ht="9.75" customHeight="1" spans="1:10">
      <c r="A192" s="38"/>
      <c r="B192" s="38"/>
      <c r="C192" s="38"/>
      <c r="D192" s="38"/>
      <c r="E192" s="38"/>
      <c r="F192" s="38"/>
      <c r="G192" s="38"/>
      <c r="H192" s="38"/>
      <c r="I192" s="38"/>
      <c r="J192" s="42"/>
    </row>
  </sheetData>
  <mergeCells count="10">
    <mergeCell ref="B2:I2"/>
    <mergeCell ref="B3:C3"/>
    <mergeCell ref="D4:I4"/>
    <mergeCell ref="F5:H5"/>
    <mergeCell ref="A9:A191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pane ySplit="6" topLeftCell="A7" activePane="bottomLeft" state="frozen"/>
      <selection/>
      <selection pane="bottomLeft" activeCell="F20" sqref="F20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24"/>
      <c r="B1" s="25"/>
      <c r="C1" s="25"/>
      <c r="D1" s="25"/>
      <c r="E1" s="26"/>
      <c r="F1" s="26"/>
      <c r="G1" s="27"/>
      <c r="H1" s="27"/>
      <c r="I1" s="3" t="s">
        <v>663</v>
      </c>
      <c r="J1" s="5"/>
    </row>
    <row r="2" ht="22.8" customHeight="1" spans="1:10">
      <c r="A2" s="24"/>
      <c r="B2" s="28" t="s">
        <v>664</v>
      </c>
      <c r="C2" s="28"/>
      <c r="D2" s="28"/>
      <c r="E2" s="28"/>
      <c r="F2" s="28"/>
      <c r="G2" s="28"/>
      <c r="H2" s="28"/>
      <c r="I2" s="28"/>
      <c r="J2" s="5" t="s">
        <v>2</v>
      </c>
    </row>
    <row r="3" ht="19.55" customHeight="1" spans="1:10">
      <c r="A3" s="29"/>
      <c r="B3" s="8" t="s">
        <v>4</v>
      </c>
      <c r="C3" s="8"/>
      <c r="D3" s="8"/>
      <c r="E3" s="8"/>
      <c r="F3" s="8"/>
      <c r="G3" s="29"/>
      <c r="H3" s="29"/>
      <c r="I3" s="40" t="s">
        <v>5</v>
      </c>
      <c r="J3" s="41"/>
    </row>
    <row r="4" ht="24.4" customHeight="1" spans="1:10">
      <c r="A4" s="5"/>
      <c r="B4" s="30" t="s">
        <v>8</v>
      </c>
      <c r="C4" s="30"/>
      <c r="D4" s="30"/>
      <c r="E4" s="30"/>
      <c r="F4" s="30"/>
      <c r="G4" s="30" t="s">
        <v>665</v>
      </c>
      <c r="H4" s="30"/>
      <c r="I4" s="30"/>
      <c r="J4" s="4"/>
    </row>
    <row r="5" ht="24.4" customHeight="1" spans="1:10">
      <c r="A5" s="31"/>
      <c r="B5" s="30" t="s">
        <v>79</v>
      </c>
      <c r="C5" s="30"/>
      <c r="D5" s="30"/>
      <c r="E5" s="30" t="s">
        <v>69</v>
      </c>
      <c r="F5" s="30" t="s">
        <v>70</v>
      </c>
      <c r="G5" s="30" t="s">
        <v>58</v>
      </c>
      <c r="H5" s="30" t="s">
        <v>75</v>
      </c>
      <c r="I5" s="30" t="s">
        <v>76</v>
      </c>
      <c r="J5" s="4"/>
    </row>
    <row r="6" ht="24.4" customHeight="1" spans="1:10">
      <c r="A6" s="31"/>
      <c r="B6" s="30" t="s">
        <v>80</v>
      </c>
      <c r="C6" s="30" t="s">
        <v>81</v>
      </c>
      <c r="D6" s="30" t="s">
        <v>82</v>
      </c>
      <c r="E6" s="30"/>
      <c r="F6" s="30"/>
      <c r="G6" s="30"/>
      <c r="H6" s="30"/>
      <c r="I6" s="30"/>
      <c r="J6" s="7"/>
    </row>
    <row r="7" ht="22.8" customHeight="1" spans="1:10">
      <c r="A7" s="11"/>
      <c r="B7" s="32"/>
      <c r="C7" s="32"/>
      <c r="D7" s="32"/>
      <c r="E7" s="32"/>
      <c r="F7" s="32" t="s">
        <v>71</v>
      </c>
      <c r="G7" s="33">
        <f>G8</f>
        <v>0</v>
      </c>
      <c r="H7" s="33">
        <f>H8</f>
        <v>0</v>
      </c>
      <c r="I7" s="33">
        <f>I8</f>
        <v>0</v>
      </c>
      <c r="J7" s="15"/>
    </row>
    <row r="8" ht="22.8" customHeight="1" spans="1:10">
      <c r="A8" s="31"/>
      <c r="B8" s="34"/>
      <c r="C8" s="34"/>
      <c r="D8" s="34"/>
      <c r="E8" s="34"/>
      <c r="F8" s="34" t="s">
        <v>22</v>
      </c>
      <c r="G8" s="35">
        <f>G9+G11</f>
        <v>0</v>
      </c>
      <c r="H8" s="35">
        <f>H9+H11</f>
        <v>0</v>
      </c>
      <c r="I8" s="35">
        <f>I9+I11</f>
        <v>0</v>
      </c>
      <c r="J8" s="4"/>
    </row>
    <row r="9" ht="22.8" customHeight="1" spans="2:10">
      <c r="B9" s="34"/>
      <c r="C9" s="34"/>
      <c r="D9" s="34"/>
      <c r="E9" s="34"/>
      <c r="F9" s="34" t="s">
        <v>72</v>
      </c>
      <c r="G9" s="35">
        <f>H9+I9</f>
        <v>0</v>
      </c>
      <c r="H9" s="35">
        <f>SUM(H10)</f>
        <v>0</v>
      </c>
      <c r="I9" s="35"/>
      <c r="J9" s="4"/>
    </row>
    <row r="10" ht="22.8" customHeight="1" spans="1:10">
      <c r="A10" s="31"/>
      <c r="B10" s="34" t="s">
        <v>666</v>
      </c>
      <c r="C10" s="34" t="s">
        <v>667</v>
      </c>
      <c r="D10" s="34" t="s">
        <v>92</v>
      </c>
      <c r="E10" s="34">
        <v>206203</v>
      </c>
      <c r="F10" s="34" t="s">
        <v>668</v>
      </c>
      <c r="G10" s="35">
        <f>H10+I10</f>
        <v>0</v>
      </c>
      <c r="H10" s="37"/>
      <c r="I10" s="37"/>
      <c r="J10" s="7"/>
    </row>
    <row r="11" ht="22.8" customHeight="1" spans="2:10">
      <c r="B11" s="34"/>
      <c r="C11" s="34"/>
      <c r="D11" s="34"/>
      <c r="E11" s="34"/>
      <c r="F11" s="34"/>
      <c r="G11" s="35">
        <f>H11+I11</f>
        <v>0</v>
      </c>
      <c r="H11" s="35">
        <f>SUM(H12)</f>
        <v>0</v>
      </c>
      <c r="I11" s="35"/>
      <c r="J11" s="4"/>
    </row>
    <row r="12" ht="22.8" customHeight="1" spans="1:10">
      <c r="A12" s="31"/>
      <c r="B12" s="34" t="s">
        <v>669</v>
      </c>
      <c r="C12" s="34" t="s">
        <v>256</v>
      </c>
      <c r="D12" s="34" t="s">
        <v>92</v>
      </c>
      <c r="E12" s="34">
        <v>206203</v>
      </c>
      <c r="F12" s="34" t="s">
        <v>670</v>
      </c>
      <c r="G12" s="35">
        <f>H12+I12</f>
        <v>0</v>
      </c>
      <c r="H12" s="37"/>
      <c r="I12" s="37"/>
      <c r="J12" s="7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pane ySplit="6" topLeftCell="A7" activePane="bottomLeft" state="frozen"/>
      <selection/>
      <selection pane="bottomLeft" activeCell="C18" sqref="C18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24"/>
      <c r="B1" s="25"/>
      <c r="C1" s="26"/>
      <c r="D1" s="27"/>
      <c r="E1" s="27"/>
      <c r="F1" s="27"/>
      <c r="G1" s="27"/>
      <c r="H1" s="27"/>
      <c r="I1" s="3" t="s">
        <v>671</v>
      </c>
      <c r="J1" s="5"/>
    </row>
    <row r="2" ht="22.8" customHeight="1" spans="1:10">
      <c r="A2" s="24"/>
      <c r="B2" s="28" t="s">
        <v>672</v>
      </c>
      <c r="C2" s="28"/>
      <c r="D2" s="28"/>
      <c r="E2" s="28"/>
      <c r="F2" s="28"/>
      <c r="G2" s="28"/>
      <c r="H2" s="28"/>
      <c r="I2" s="28"/>
      <c r="J2" s="5" t="s">
        <v>2</v>
      </c>
    </row>
    <row r="3" ht="19.55" customHeight="1" spans="1:10">
      <c r="A3" s="29"/>
      <c r="B3" s="8" t="s">
        <v>4</v>
      </c>
      <c r="C3" s="8"/>
      <c r="D3" s="40"/>
      <c r="E3" s="40"/>
      <c r="F3" s="40"/>
      <c r="G3" s="40"/>
      <c r="H3" s="40"/>
      <c r="I3" s="40" t="s">
        <v>5</v>
      </c>
      <c r="J3" s="41"/>
    </row>
    <row r="4" ht="24.4" customHeight="1" spans="1:10">
      <c r="A4" s="5"/>
      <c r="B4" s="30" t="s">
        <v>292</v>
      </c>
      <c r="C4" s="30" t="s">
        <v>70</v>
      </c>
      <c r="D4" s="30" t="s">
        <v>293</v>
      </c>
      <c r="E4" s="30"/>
      <c r="F4" s="30"/>
      <c r="G4" s="30"/>
      <c r="H4" s="30"/>
      <c r="I4" s="30"/>
      <c r="J4" s="4"/>
    </row>
    <row r="5" ht="24.4" customHeight="1" spans="1:10">
      <c r="A5" s="31"/>
      <c r="B5" s="30"/>
      <c r="C5" s="30"/>
      <c r="D5" s="30" t="s">
        <v>58</v>
      </c>
      <c r="E5" s="43" t="s">
        <v>191</v>
      </c>
      <c r="F5" s="30" t="s">
        <v>294</v>
      </c>
      <c r="G5" s="30"/>
      <c r="H5" s="30"/>
      <c r="I5" s="30" t="s">
        <v>196</v>
      </c>
      <c r="J5" s="4"/>
    </row>
    <row r="6" ht="24.4" customHeight="1" spans="1:10">
      <c r="A6" s="31"/>
      <c r="B6" s="30"/>
      <c r="C6" s="30"/>
      <c r="D6" s="30"/>
      <c r="E6" s="43"/>
      <c r="F6" s="30" t="s">
        <v>147</v>
      </c>
      <c r="G6" s="30" t="s">
        <v>295</v>
      </c>
      <c r="H6" s="30" t="s">
        <v>296</v>
      </c>
      <c r="I6" s="30"/>
      <c r="J6" s="7"/>
    </row>
    <row r="7" ht="22.8" customHeight="1" spans="1:10">
      <c r="A7" s="11"/>
      <c r="B7" s="32"/>
      <c r="C7" s="32" t="s">
        <v>71</v>
      </c>
      <c r="D7" s="33">
        <f t="shared" ref="D7:I7" si="0">D8</f>
        <v>0</v>
      </c>
      <c r="E7" s="33">
        <f t="shared" si="0"/>
        <v>0</v>
      </c>
      <c r="F7" s="33">
        <f t="shared" si="0"/>
        <v>0</v>
      </c>
      <c r="G7" s="33">
        <f t="shared" si="0"/>
        <v>0</v>
      </c>
      <c r="H7" s="33">
        <f t="shared" si="0"/>
        <v>0</v>
      </c>
      <c r="I7" s="33">
        <f t="shared" si="0"/>
        <v>0</v>
      </c>
      <c r="J7" s="15"/>
    </row>
    <row r="8" ht="22.8" customHeight="1" spans="1:10">
      <c r="A8" s="31"/>
      <c r="B8" s="34"/>
      <c r="C8" s="34" t="s">
        <v>22</v>
      </c>
      <c r="D8" s="35">
        <f t="shared" ref="D8:I8" si="1">SUM(D9:D9)</f>
        <v>0</v>
      </c>
      <c r="E8" s="35">
        <f t="shared" si="1"/>
        <v>0</v>
      </c>
      <c r="F8" s="35">
        <f t="shared" si="1"/>
        <v>0</v>
      </c>
      <c r="G8" s="35">
        <f t="shared" si="1"/>
        <v>0</v>
      </c>
      <c r="H8" s="35">
        <f t="shared" si="1"/>
        <v>0</v>
      </c>
      <c r="I8" s="35">
        <f t="shared" si="1"/>
        <v>0</v>
      </c>
      <c r="J8" s="4"/>
    </row>
    <row r="9" ht="22.8" customHeight="1" spans="1:10">
      <c r="A9" s="31"/>
      <c r="B9" s="34">
        <v>206203</v>
      </c>
      <c r="C9" s="34" t="s">
        <v>148</v>
      </c>
      <c r="D9" s="44">
        <f>E9+F9+I9</f>
        <v>0</v>
      </c>
      <c r="E9" s="37"/>
      <c r="F9" s="44">
        <f>G9+H9</f>
        <v>0</v>
      </c>
      <c r="G9" s="37"/>
      <c r="H9" s="37"/>
      <c r="I9" s="37"/>
      <c r="J9" s="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15" sqref="F15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24"/>
      <c r="B1" s="25"/>
      <c r="C1" s="25"/>
      <c r="D1" s="25"/>
      <c r="E1" s="26"/>
      <c r="F1" s="26"/>
      <c r="G1" s="27"/>
      <c r="H1" s="27"/>
      <c r="I1" s="3" t="s">
        <v>673</v>
      </c>
      <c r="J1" s="5"/>
    </row>
    <row r="2" ht="22.8" customHeight="1" spans="1:10">
      <c r="A2" s="24"/>
      <c r="B2" s="28" t="s">
        <v>674</v>
      </c>
      <c r="C2" s="28"/>
      <c r="D2" s="28"/>
      <c r="E2" s="28"/>
      <c r="F2" s="28"/>
      <c r="G2" s="28"/>
      <c r="H2" s="28"/>
      <c r="I2" s="28"/>
      <c r="J2" s="5" t="s">
        <v>2</v>
      </c>
    </row>
    <row r="3" ht="19.55" customHeight="1" spans="1:10">
      <c r="A3" s="29"/>
      <c r="B3" s="8" t="s">
        <v>4</v>
      </c>
      <c r="C3" s="8"/>
      <c r="D3" s="8"/>
      <c r="E3" s="8"/>
      <c r="F3" s="8"/>
      <c r="G3" s="29"/>
      <c r="H3" s="29"/>
      <c r="I3" s="40" t="s">
        <v>5</v>
      </c>
      <c r="J3" s="41"/>
    </row>
    <row r="4" ht="24.4" customHeight="1" spans="1:10">
      <c r="A4" s="5"/>
      <c r="B4" s="30" t="s">
        <v>8</v>
      </c>
      <c r="C4" s="30"/>
      <c r="D4" s="30"/>
      <c r="E4" s="30"/>
      <c r="F4" s="30"/>
      <c r="G4" s="30" t="s">
        <v>675</v>
      </c>
      <c r="H4" s="30"/>
      <c r="I4" s="30"/>
      <c r="J4" s="4"/>
    </row>
    <row r="5" ht="24.4" customHeight="1" spans="1:10">
      <c r="A5" s="31"/>
      <c r="B5" s="30" t="s">
        <v>79</v>
      </c>
      <c r="C5" s="30"/>
      <c r="D5" s="30"/>
      <c r="E5" s="30" t="s">
        <v>69</v>
      </c>
      <c r="F5" s="30" t="s">
        <v>70</v>
      </c>
      <c r="G5" s="30" t="s">
        <v>58</v>
      </c>
      <c r="H5" s="30" t="s">
        <v>75</v>
      </c>
      <c r="I5" s="30" t="s">
        <v>76</v>
      </c>
      <c r="J5" s="4"/>
    </row>
    <row r="6" ht="24.4" customHeight="1" spans="1:10">
      <c r="A6" s="31"/>
      <c r="B6" s="30" t="s">
        <v>80</v>
      </c>
      <c r="C6" s="30" t="s">
        <v>81</v>
      </c>
      <c r="D6" s="30" t="s">
        <v>82</v>
      </c>
      <c r="E6" s="30"/>
      <c r="F6" s="30"/>
      <c r="G6" s="30"/>
      <c r="H6" s="30"/>
      <c r="I6" s="30"/>
      <c r="J6" s="7"/>
    </row>
    <row r="7" ht="22.8" customHeight="1" spans="1:10">
      <c r="A7" s="11"/>
      <c r="B7" s="32"/>
      <c r="C7" s="32"/>
      <c r="D7" s="32"/>
      <c r="E7" s="32"/>
      <c r="F7" s="32" t="s">
        <v>71</v>
      </c>
      <c r="G7" s="33">
        <f>SUM(G8:G10)</f>
        <v>0</v>
      </c>
      <c r="H7" s="33">
        <f>SUM(H8:H10)</f>
        <v>0</v>
      </c>
      <c r="I7" s="33">
        <f>SUM(I8:I10)</f>
        <v>0</v>
      </c>
      <c r="J7" s="15"/>
    </row>
    <row r="8" ht="22.8" customHeight="1" spans="1:10">
      <c r="A8" s="31"/>
      <c r="B8" s="34"/>
      <c r="C8" s="34"/>
      <c r="D8" s="34"/>
      <c r="E8" s="34"/>
      <c r="F8" s="34" t="s">
        <v>22</v>
      </c>
      <c r="G8" s="35">
        <f>H8+I8</f>
        <v>0</v>
      </c>
      <c r="H8" s="36"/>
      <c r="I8" s="36"/>
      <c r="J8" s="4"/>
    </row>
    <row r="9" ht="22.8" customHeight="1" spans="1:10">
      <c r="A9" s="31"/>
      <c r="B9" s="34"/>
      <c r="C9" s="34"/>
      <c r="D9" s="34"/>
      <c r="E9" s="34"/>
      <c r="F9" s="34" t="s">
        <v>22</v>
      </c>
      <c r="G9" s="35">
        <f>H9+I9</f>
        <v>0</v>
      </c>
      <c r="H9" s="36"/>
      <c r="I9" s="36"/>
      <c r="J9" s="4"/>
    </row>
    <row r="10" ht="22.8" customHeight="1" spans="1:10">
      <c r="A10" s="31"/>
      <c r="B10" s="34"/>
      <c r="C10" s="34"/>
      <c r="D10" s="34"/>
      <c r="E10" s="34"/>
      <c r="F10" s="34"/>
      <c r="G10" s="35">
        <f>H10+I10</f>
        <v>0</v>
      </c>
      <c r="H10" s="37"/>
      <c r="I10" s="37"/>
      <c r="J10" s="7"/>
    </row>
    <row r="11" ht="9.75" customHeight="1" spans="1:10">
      <c r="A11" s="38"/>
      <c r="B11" s="39"/>
      <c r="C11" s="39"/>
      <c r="D11" s="39"/>
      <c r="E11" s="39"/>
      <c r="F11" s="38"/>
      <c r="G11" s="38"/>
      <c r="H11" s="38"/>
      <c r="I11" s="38"/>
      <c r="J11" s="42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workbookViewId="0">
      <pane ySplit="5" topLeftCell="A6" activePane="bottomLeft" state="frozen"/>
      <selection/>
      <selection pane="bottomLeft" activeCell="G18" sqref="G18"/>
    </sheetView>
  </sheetViews>
  <sheetFormatPr defaultColWidth="10" defaultRowHeight="13.5" outlineLevelCol="4"/>
  <cols>
    <col min="1" max="1" width="1.53333333333333" customWidth="1"/>
    <col min="2" max="2" width="15.3833333333333" customWidth="1"/>
    <col min="3" max="3" width="61.55" customWidth="1"/>
    <col min="4" max="4" width="16.4083333333333" customWidth="1"/>
    <col min="5" max="5" width="1.53333333333333" customWidth="1"/>
    <col min="6" max="6" width="9.76666666666667" customWidth="1"/>
  </cols>
  <sheetData>
    <row r="1" ht="16.35" customHeight="1" spans="1:5">
      <c r="A1" s="1"/>
      <c r="B1" s="2"/>
      <c r="C1" s="2"/>
      <c r="D1" s="3" t="s">
        <v>676</v>
      </c>
      <c r="E1" s="4"/>
    </row>
    <row r="2" ht="45.6" customHeight="1" spans="1:5">
      <c r="A2" s="5"/>
      <c r="B2" s="6" t="s">
        <v>677</v>
      </c>
      <c r="C2" s="6"/>
      <c r="D2" s="6"/>
      <c r="E2" s="7"/>
    </row>
    <row r="3" ht="19.55" customHeight="1" spans="1:5">
      <c r="A3" s="5"/>
      <c r="B3" s="8"/>
      <c r="C3" s="8"/>
      <c r="D3" s="9" t="s">
        <v>5</v>
      </c>
      <c r="E3" s="7"/>
    </row>
    <row r="4" ht="24.4" customHeight="1" spans="1:5">
      <c r="A4" s="5"/>
      <c r="B4" s="10" t="s">
        <v>678</v>
      </c>
      <c r="C4" s="10" t="s">
        <v>679</v>
      </c>
      <c r="D4" s="10" t="s">
        <v>680</v>
      </c>
      <c r="E4" s="7"/>
    </row>
    <row r="5" ht="24.4" customHeight="1" spans="1:5">
      <c r="A5" s="5"/>
      <c r="B5" s="10"/>
      <c r="C5" s="10"/>
      <c r="D5" s="10"/>
      <c r="E5" s="7"/>
    </row>
    <row r="6" ht="22.8" customHeight="1" spans="1:5">
      <c r="A6" s="11"/>
      <c r="B6" s="12"/>
      <c r="C6" s="13" t="s">
        <v>58</v>
      </c>
      <c r="D6" s="14">
        <f>D7+D11+D20+D23</f>
        <v>66.9396</v>
      </c>
      <c r="E6" s="15"/>
    </row>
    <row r="7" ht="22.8" customHeight="1" spans="1:5">
      <c r="A7" s="11"/>
      <c r="B7" s="12" t="s">
        <v>262</v>
      </c>
      <c r="C7" s="12" t="s">
        <v>681</v>
      </c>
      <c r="D7" s="14">
        <f>SUM(D8:D10)</f>
        <v>60.9396</v>
      </c>
      <c r="E7" s="15"/>
    </row>
    <row r="8" ht="22.8" customHeight="1" spans="1:5">
      <c r="A8" s="5"/>
      <c r="B8" s="16" t="s">
        <v>264</v>
      </c>
      <c r="C8" s="16" t="s">
        <v>682</v>
      </c>
      <c r="D8" s="17">
        <v>44.9556</v>
      </c>
      <c r="E8" s="7"/>
    </row>
    <row r="9" ht="22.8" customHeight="1" spans="1:5">
      <c r="A9" s="5"/>
      <c r="B9" s="16" t="s">
        <v>269</v>
      </c>
      <c r="C9" s="16" t="s">
        <v>683</v>
      </c>
      <c r="D9" s="17">
        <v>10.814</v>
      </c>
      <c r="E9" s="7"/>
    </row>
    <row r="10" ht="22.8" customHeight="1" spans="1:5">
      <c r="A10" s="5"/>
      <c r="B10" s="16" t="s">
        <v>267</v>
      </c>
      <c r="C10" s="16" t="s">
        <v>95</v>
      </c>
      <c r="D10" s="17">
        <v>5.17</v>
      </c>
      <c r="E10" s="7"/>
    </row>
    <row r="11" ht="22.8" customHeight="1" spans="2:5">
      <c r="B11" s="12" t="s">
        <v>271</v>
      </c>
      <c r="C11" s="12" t="s">
        <v>684</v>
      </c>
      <c r="D11" s="14">
        <v>6</v>
      </c>
      <c r="E11" s="15"/>
    </row>
    <row r="12" ht="22.8" customHeight="1" spans="1:5">
      <c r="A12" s="5"/>
      <c r="B12" s="16" t="s">
        <v>274</v>
      </c>
      <c r="C12" s="16" t="s">
        <v>685</v>
      </c>
      <c r="D12" s="17">
        <v>1.5</v>
      </c>
      <c r="E12" s="7"/>
    </row>
    <row r="13" ht="22.8" customHeight="1" spans="1:5">
      <c r="A13" s="5"/>
      <c r="B13" s="16" t="s">
        <v>686</v>
      </c>
      <c r="C13" s="16" t="s">
        <v>687</v>
      </c>
      <c r="D13" s="17"/>
      <c r="E13" s="7"/>
    </row>
    <row r="14" ht="22.8" customHeight="1" spans="1:5">
      <c r="A14" s="5"/>
      <c r="B14" s="16" t="s">
        <v>688</v>
      </c>
      <c r="C14" s="16" t="s">
        <v>689</v>
      </c>
      <c r="D14" s="17"/>
      <c r="E14" s="7"/>
    </row>
    <row r="15" ht="22.8" customHeight="1" spans="1:5">
      <c r="A15" s="5"/>
      <c r="B15" s="16" t="s">
        <v>690</v>
      </c>
      <c r="C15" s="16" t="s">
        <v>691</v>
      </c>
      <c r="D15" s="17"/>
      <c r="E15" s="7"/>
    </row>
    <row r="16" ht="22.8" customHeight="1" spans="1:5">
      <c r="A16" s="5"/>
      <c r="B16" s="16" t="s">
        <v>692</v>
      </c>
      <c r="C16" s="16" t="s">
        <v>693</v>
      </c>
      <c r="D16" s="17">
        <v>0.3</v>
      </c>
      <c r="E16" s="7"/>
    </row>
    <row r="17" ht="22.8" customHeight="1" spans="1:5">
      <c r="A17" s="5"/>
      <c r="B17" s="16" t="s">
        <v>694</v>
      </c>
      <c r="C17" s="16" t="s">
        <v>695</v>
      </c>
      <c r="D17" s="17"/>
      <c r="E17" s="7"/>
    </row>
    <row r="18" ht="22.8" customHeight="1" spans="1:5">
      <c r="A18" s="5"/>
      <c r="B18" s="16" t="s">
        <v>696</v>
      </c>
      <c r="C18" s="16" t="s">
        <v>697</v>
      </c>
      <c r="D18" s="17"/>
      <c r="E18" s="7"/>
    </row>
    <row r="19" ht="22.8" customHeight="1" spans="1:5">
      <c r="A19" s="5"/>
      <c r="B19" s="16" t="s">
        <v>698</v>
      </c>
      <c r="C19" s="16" t="s">
        <v>699</v>
      </c>
      <c r="D19" s="17">
        <v>0.4</v>
      </c>
      <c r="E19" s="7"/>
    </row>
    <row r="20" ht="22.8" customHeight="1" spans="2:5">
      <c r="B20" s="12" t="s">
        <v>700</v>
      </c>
      <c r="C20" s="12" t="s">
        <v>701</v>
      </c>
      <c r="D20" s="14"/>
      <c r="E20" s="15"/>
    </row>
    <row r="21" ht="22.8" customHeight="1" spans="1:5">
      <c r="A21" s="5"/>
      <c r="B21" s="16" t="s">
        <v>702</v>
      </c>
      <c r="C21" s="16" t="s">
        <v>703</v>
      </c>
      <c r="D21" s="17"/>
      <c r="E21" s="7"/>
    </row>
    <row r="22" ht="22.8" customHeight="1" spans="1:5">
      <c r="A22" s="5"/>
      <c r="B22" s="16" t="s">
        <v>704</v>
      </c>
      <c r="C22" s="16" t="s">
        <v>705</v>
      </c>
      <c r="D22" s="17"/>
      <c r="E22" s="7"/>
    </row>
    <row r="23" ht="22.8" customHeight="1" spans="2:5">
      <c r="B23" s="12" t="s">
        <v>276</v>
      </c>
      <c r="C23" s="12" t="s">
        <v>706</v>
      </c>
      <c r="D23" s="14"/>
      <c r="E23" s="15"/>
    </row>
    <row r="24" ht="22.8" customHeight="1" spans="1:5">
      <c r="A24" s="5"/>
      <c r="B24" s="16" t="s">
        <v>279</v>
      </c>
      <c r="C24" s="16" t="s">
        <v>707</v>
      </c>
      <c r="D24" s="17"/>
      <c r="E24" s="7"/>
    </row>
    <row r="25" ht="22.8" customHeight="1" spans="1:5">
      <c r="A25" s="5"/>
      <c r="B25" s="16" t="s">
        <v>282</v>
      </c>
      <c r="C25" s="16" t="s">
        <v>708</v>
      </c>
      <c r="D25" s="17"/>
      <c r="E25" s="7"/>
    </row>
    <row r="26" ht="22.8" customHeight="1" spans="1:5">
      <c r="A26" s="5"/>
      <c r="B26" s="16" t="s">
        <v>709</v>
      </c>
      <c r="C26" s="16" t="s">
        <v>710</v>
      </c>
      <c r="D26" s="17"/>
      <c r="E26" s="7"/>
    </row>
    <row r="27" ht="9.75" customHeight="1" spans="1:5">
      <c r="A27" s="18"/>
      <c r="B27" s="18"/>
      <c r="C27" s="18"/>
      <c r="D27" s="18"/>
      <c r="E27" s="19"/>
    </row>
    <row r="28" ht="19.55" customHeight="1" spans="1:5">
      <c r="A28" s="20"/>
      <c r="B28" s="20" t="s">
        <v>711</v>
      </c>
      <c r="C28" s="20"/>
      <c r="D28" s="20"/>
      <c r="E28" s="21"/>
    </row>
    <row r="29" ht="19.55" customHeight="1" spans="1:5">
      <c r="A29" s="20"/>
      <c r="B29" s="20" t="s">
        <v>712</v>
      </c>
      <c r="C29" s="20"/>
      <c r="D29" s="20"/>
      <c r="E29" s="21"/>
    </row>
    <row r="30" ht="19.55" customHeight="1" spans="1:5">
      <c r="A30" s="20"/>
      <c r="B30" s="20" t="s">
        <v>713</v>
      </c>
      <c r="C30" s="20"/>
      <c r="D30" s="20"/>
      <c r="E30" s="21"/>
    </row>
    <row r="31" ht="19.55" customHeight="1" spans="1:5">
      <c r="A31" s="20"/>
      <c r="B31" s="20" t="s">
        <v>714</v>
      </c>
      <c r="C31" s="20"/>
      <c r="D31" s="20"/>
      <c r="E31" s="21"/>
    </row>
    <row r="32" ht="19.55" customHeight="1" spans="1:5">
      <c r="A32" s="20"/>
      <c r="B32" s="20" t="s">
        <v>715</v>
      </c>
      <c r="C32" s="20"/>
      <c r="D32" s="20"/>
      <c r="E32" s="21"/>
    </row>
    <row r="33" ht="19.55" customHeight="1" spans="1:5">
      <c r="A33" s="22"/>
      <c r="B33" s="22" t="s">
        <v>716</v>
      </c>
      <c r="C33" s="22"/>
      <c r="D33" s="22"/>
      <c r="E33" s="23"/>
    </row>
  </sheetData>
  <mergeCells count="15">
    <mergeCell ref="B1:C1"/>
    <mergeCell ref="B2:D2"/>
    <mergeCell ref="B28:D28"/>
    <mergeCell ref="B29:D29"/>
    <mergeCell ref="B30:D30"/>
    <mergeCell ref="B31:D31"/>
    <mergeCell ref="B32:D32"/>
    <mergeCell ref="B33:C33"/>
    <mergeCell ref="A8:A10"/>
    <mergeCell ref="A12:A19"/>
    <mergeCell ref="A21:A22"/>
    <mergeCell ref="A24:A26"/>
    <mergeCell ref="B4:B5"/>
    <mergeCell ref="C4:C5"/>
    <mergeCell ref="D4:D5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6" activePane="bottomLeft" state="frozen"/>
      <selection/>
      <selection pane="bottomLeft" activeCell="E6" sqref="E6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1" width="9.76666666666667" customWidth="1"/>
  </cols>
  <sheetData>
    <row r="1" ht="16.25" customHeight="1" spans="1:6">
      <c r="A1" s="58"/>
      <c r="B1" s="25"/>
      <c r="D1" s="59"/>
      <c r="E1" s="25" t="s">
        <v>1</v>
      </c>
      <c r="F1" s="57" t="s">
        <v>2</v>
      </c>
    </row>
    <row r="2" ht="22.8" customHeight="1" spans="1:6">
      <c r="A2" s="61"/>
      <c r="B2" s="62" t="s">
        <v>3</v>
      </c>
      <c r="C2" s="62"/>
      <c r="D2" s="62"/>
      <c r="E2" s="62"/>
      <c r="F2" s="57"/>
    </row>
    <row r="3" ht="19.55" customHeight="1" spans="1:6">
      <c r="A3" s="61"/>
      <c r="B3" s="8" t="s">
        <v>4</v>
      </c>
      <c r="D3" s="26"/>
      <c r="E3" s="63" t="s">
        <v>5</v>
      </c>
      <c r="F3" s="57"/>
    </row>
    <row r="4" ht="24.4" customHeight="1" spans="1:6">
      <c r="A4" s="61"/>
      <c r="B4" s="10" t="s">
        <v>6</v>
      </c>
      <c r="C4" s="10"/>
      <c r="D4" s="10" t="s">
        <v>7</v>
      </c>
      <c r="E4" s="10"/>
      <c r="F4" s="57"/>
    </row>
    <row r="5" ht="24.4" customHeight="1" spans="1:6">
      <c r="A5" s="61"/>
      <c r="B5" s="10" t="s">
        <v>8</v>
      </c>
      <c r="C5" s="10" t="s">
        <v>9</v>
      </c>
      <c r="D5" s="10" t="s">
        <v>8</v>
      </c>
      <c r="E5" s="10" t="s">
        <v>9</v>
      </c>
      <c r="F5" s="57"/>
    </row>
    <row r="6" ht="22.8" customHeight="1" spans="1:6">
      <c r="A6" s="5"/>
      <c r="B6" s="16" t="s">
        <v>10</v>
      </c>
      <c r="C6" s="50">
        <v>68.1151</v>
      </c>
      <c r="D6" s="16" t="s">
        <v>11</v>
      </c>
      <c r="E6" s="51">
        <v>52.205</v>
      </c>
      <c r="F6" s="7"/>
    </row>
    <row r="7" ht="22.8" customHeight="1" spans="1:6">
      <c r="A7" s="5"/>
      <c r="B7" s="16" t="s">
        <v>12</v>
      </c>
      <c r="C7" s="66">
        <f>'1-1'!F7</f>
        <v>0</v>
      </c>
      <c r="D7" s="16" t="s">
        <v>13</v>
      </c>
      <c r="E7" s="51"/>
      <c r="F7" s="7"/>
    </row>
    <row r="8" ht="22.8" customHeight="1" spans="1:6">
      <c r="A8" s="5"/>
      <c r="B8" s="16" t="s">
        <v>14</v>
      </c>
      <c r="C8" s="66">
        <f>'1-1'!G7</f>
        <v>0</v>
      </c>
      <c r="D8" s="16" t="s">
        <v>15</v>
      </c>
      <c r="E8" s="51"/>
      <c r="F8" s="7"/>
    </row>
    <row r="9" ht="22.8" customHeight="1" spans="1:6">
      <c r="A9" s="5"/>
      <c r="B9" s="16" t="s">
        <v>16</v>
      </c>
      <c r="C9" s="66">
        <f>'1-1'!H7</f>
        <v>0</v>
      </c>
      <c r="D9" s="16" t="s">
        <v>17</v>
      </c>
      <c r="E9" s="51"/>
      <c r="F9" s="7"/>
    </row>
    <row r="10" ht="22.8" customHeight="1" spans="1:6">
      <c r="A10" s="5"/>
      <c r="B10" s="16" t="s">
        <v>18</v>
      </c>
      <c r="C10" s="66">
        <f>'1-1'!H7</f>
        <v>0</v>
      </c>
      <c r="D10" s="16" t="s">
        <v>19</v>
      </c>
      <c r="E10" s="51"/>
      <c r="F10" s="7"/>
    </row>
    <row r="11" ht="22.8" customHeight="1" spans="1:6">
      <c r="A11" s="5"/>
      <c r="B11" s="16" t="s">
        <v>20</v>
      </c>
      <c r="C11" s="66">
        <f>'1-1'!J7</f>
        <v>0</v>
      </c>
      <c r="D11" s="16" t="s">
        <v>21</v>
      </c>
      <c r="E11" s="51"/>
      <c r="F11" s="7"/>
    </row>
    <row r="12" ht="22.8" customHeight="1" spans="1:6">
      <c r="A12" s="5"/>
      <c r="B12" s="16" t="s">
        <v>22</v>
      </c>
      <c r="C12" s="67"/>
      <c r="D12" s="16" t="s">
        <v>23</v>
      </c>
      <c r="E12" s="51"/>
      <c r="F12" s="7"/>
    </row>
    <row r="13" ht="22.8" customHeight="1" spans="1:6">
      <c r="A13" s="5"/>
      <c r="B13" s="16" t="s">
        <v>22</v>
      </c>
      <c r="C13" s="67"/>
      <c r="D13" s="16" t="s">
        <v>24</v>
      </c>
      <c r="E13" s="51">
        <v>6.8934</v>
      </c>
      <c r="F13" s="7"/>
    </row>
    <row r="14" ht="22.8" customHeight="1" spans="1:6">
      <c r="A14" s="5"/>
      <c r="B14" s="16" t="s">
        <v>22</v>
      </c>
      <c r="C14" s="51"/>
      <c r="D14" s="16" t="s">
        <v>25</v>
      </c>
      <c r="E14" s="51"/>
      <c r="F14" s="7"/>
    </row>
    <row r="15" ht="22.8" customHeight="1" spans="1:6">
      <c r="A15" s="5"/>
      <c r="B15" s="16" t="s">
        <v>22</v>
      </c>
      <c r="C15" s="51"/>
      <c r="D15" s="16" t="s">
        <v>26</v>
      </c>
      <c r="E15" s="51">
        <v>3.4467</v>
      </c>
      <c r="F15" s="7"/>
    </row>
    <row r="16" ht="22.8" customHeight="1" spans="1:6">
      <c r="A16" s="5"/>
      <c r="B16" s="16" t="s">
        <v>22</v>
      </c>
      <c r="C16" s="51"/>
      <c r="D16" s="16" t="s">
        <v>27</v>
      </c>
      <c r="E16" s="51"/>
      <c r="F16" s="7"/>
    </row>
    <row r="17" ht="22.8" customHeight="1" spans="1:6">
      <c r="A17" s="5"/>
      <c r="B17" s="16" t="s">
        <v>22</v>
      </c>
      <c r="C17" s="51"/>
      <c r="D17" s="16" t="s">
        <v>28</v>
      </c>
      <c r="E17" s="51"/>
      <c r="F17" s="7"/>
    </row>
    <row r="18" ht="22.8" customHeight="1" spans="1:6">
      <c r="A18" s="5"/>
      <c r="B18" s="16" t="s">
        <v>22</v>
      </c>
      <c r="C18" s="51"/>
      <c r="D18" s="16" t="s">
        <v>29</v>
      </c>
      <c r="E18" s="51">
        <v>0.4</v>
      </c>
      <c r="F18" s="7"/>
    </row>
    <row r="19" ht="22.8" customHeight="1" spans="1:6">
      <c r="A19" s="5"/>
      <c r="B19" s="16" t="s">
        <v>22</v>
      </c>
      <c r="C19" s="51"/>
      <c r="D19" s="16" t="s">
        <v>30</v>
      </c>
      <c r="E19" s="51"/>
      <c r="F19" s="7"/>
    </row>
    <row r="20" ht="22.8" customHeight="1" spans="1:6">
      <c r="A20" s="5"/>
      <c r="B20" s="16" t="s">
        <v>22</v>
      </c>
      <c r="C20" s="51"/>
      <c r="D20" s="16" t="s">
        <v>31</v>
      </c>
      <c r="E20" s="51"/>
      <c r="F20" s="7"/>
    </row>
    <row r="21" ht="22.8" customHeight="1" spans="1:6">
      <c r="A21" s="5"/>
      <c r="B21" s="16" t="s">
        <v>22</v>
      </c>
      <c r="C21" s="51"/>
      <c r="D21" s="16" t="s">
        <v>32</v>
      </c>
      <c r="E21" s="51"/>
      <c r="F21" s="7"/>
    </row>
    <row r="22" ht="22.8" customHeight="1" spans="1:6">
      <c r="A22" s="5"/>
      <c r="B22" s="16" t="s">
        <v>22</v>
      </c>
      <c r="C22" s="51"/>
      <c r="D22" s="16" t="s">
        <v>33</v>
      </c>
      <c r="E22" s="51"/>
      <c r="F22" s="7"/>
    </row>
    <row r="23" ht="22.8" customHeight="1" spans="1:6">
      <c r="A23" s="5"/>
      <c r="B23" s="16" t="s">
        <v>22</v>
      </c>
      <c r="C23" s="51"/>
      <c r="D23" s="16" t="s">
        <v>34</v>
      </c>
      <c r="E23" s="51"/>
      <c r="F23" s="7"/>
    </row>
    <row r="24" ht="22.8" customHeight="1" spans="1:6">
      <c r="A24" s="5"/>
      <c r="B24" s="16" t="s">
        <v>22</v>
      </c>
      <c r="C24" s="51"/>
      <c r="D24" s="16" t="s">
        <v>35</v>
      </c>
      <c r="E24" s="51"/>
      <c r="F24" s="7"/>
    </row>
    <row r="25" ht="22.8" customHeight="1" spans="1:6">
      <c r="A25" s="5"/>
      <c r="B25" s="16" t="s">
        <v>22</v>
      </c>
      <c r="C25" s="51"/>
      <c r="D25" s="16" t="s">
        <v>36</v>
      </c>
      <c r="E25" s="51">
        <v>5.17</v>
      </c>
      <c r="F25" s="7"/>
    </row>
    <row r="26" ht="22.8" customHeight="1" spans="1:6">
      <c r="A26" s="5"/>
      <c r="B26" s="16" t="s">
        <v>22</v>
      </c>
      <c r="C26" s="51"/>
      <c r="D26" s="16" t="s">
        <v>37</v>
      </c>
      <c r="E26" s="51"/>
      <c r="F26" s="7"/>
    </row>
    <row r="27" ht="22.8" customHeight="1" spans="1:6">
      <c r="A27" s="5"/>
      <c r="B27" s="16" t="s">
        <v>22</v>
      </c>
      <c r="C27" s="51"/>
      <c r="D27" s="16" t="s">
        <v>38</v>
      </c>
      <c r="E27" s="51"/>
      <c r="F27" s="7"/>
    </row>
    <row r="28" ht="22.8" customHeight="1" spans="1:6">
      <c r="A28" s="5"/>
      <c r="B28" s="16" t="s">
        <v>22</v>
      </c>
      <c r="C28" s="51"/>
      <c r="D28" s="16" t="s">
        <v>39</v>
      </c>
      <c r="E28" s="51"/>
      <c r="F28" s="7"/>
    </row>
    <row r="29" ht="22.8" customHeight="1" spans="1:6">
      <c r="A29" s="5"/>
      <c r="B29" s="16" t="s">
        <v>22</v>
      </c>
      <c r="C29" s="51"/>
      <c r="D29" s="16" t="s">
        <v>40</v>
      </c>
      <c r="E29" s="51"/>
      <c r="F29" s="7"/>
    </row>
    <row r="30" ht="22.8" customHeight="1" spans="1:6">
      <c r="A30" s="5"/>
      <c r="B30" s="16" t="s">
        <v>22</v>
      </c>
      <c r="C30" s="51"/>
      <c r="D30" s="16" t="s">
        <v>41</v>
      </c>
      <c r="E30" s="51">
        <v>132.5734</v>
      </c>
      <c r="F30" s="7"/>
    </row>
    <row r="31" ht="22.8" customHeight="1" spans="1:6">
      <c r="A31" s="5"/>
      <c r="B31" s="16" t="s">
        <v>22</v>
      </c>
      <c r="C31" s="51"/>
      <c r="D31" s="16" t="s">
        <v>42</v>
      </c>
      <c r="E31" s="51"/>
      <c r="F31" s="7"/>
    </row>
    <row r="32" ht="22.8" customHeight="1" spans="1:6">
      <c r="A32" s="5"/>
      <c r="B32" s="16" t="s">
        <v>22</v>
      </c>
      <c r="C32" s="51"/>
      <c r="D32" s="16" t="s">
        <v>43</v>
      </c>
      <c r="E32" s="51"/>
      <c r="F32" s="7"/>
    </row>
    <row r="33" ht="22.8" customHeight="1" spans="1:6">
      <c r="A33" s="5"/>
      <c r="B33" s="16" t="s">
        <v>22</v>
      </c>
      <c r="C33" s="51"/>
      <c r="D33" s="16" t="s">
        <v>44</v>
      </c>
      <c r="E33" s="51"/>
      <c r="F33" s="7"/>
    </row>
    <row r="34" ht="22.8" customHeight="1" spans="1:6">
      <c r="A34" s="5"/>
      <c r="B34" s="16" t="s">
        <v>22</v>
      </c>
      <c r="C34" s="51"/>
      <c r="D34" s="16" t="s">
        <v>45</v>
      </c>
      <c r="E34" s="51"/>
      <c r="F34" s="7"/>
    </row>
    <row r="35" ht="22.8" customHeight="1" spans="1:6">
      <c r="A35" s="5"/>
      <c r="B35" s="16" t="s">
        <v>22</v>
      </c>
      <c r="C35" s="51"/>
      <c r="D35" s="16" t="s">
        <v>46</v>
      </c>
      <c r="E35" s="51"/>
      <c r="F35" s="7"/>
    </row>
    <row r="36" ht="22.8" customHeight="1" spans="1:6">
      <c r="A36" s="11"/>
      <c r="B36" s="13" t="s">
        <v>47</v>
      </c>
      <c r="C36" s="48">
        <f>SUM(C6:C35)</f>
        <v>68.1151</v>
      </c>
      <c r="D36" s="13" t="s">
        <v>48</v>
      </c>
      <c r="E36" s="48">
        <f>SUM(E6:E35)</f>
        <v>200.6885</v>
      </c>
      <c r="F36" s="15"/>
    </row>
    <row r="37" ht="22.8" customHeight="1" spans="1:6">
      <c r="A37" s="5"/>
      <c r="B37" s="16" t="s">
        <v>49</v>
      </c>
      <c r="C37" s="51"/>
      <c r="D37" s="16" t="s">
        <v>50</v>
      </c>
      <c r="E37" s="51">
        <f>E38</f>
        <v>0</v>
      </c>
      <c r="F37" s="68"/>
    </row>
    <row r="38" ht="22.8" customHeight="1" spans="1:6">
      <c r="A38" s="69"/>
      <c r="B38" s="16" t="s">
        <v>51</v>
      </c>
      <c r="C38" s="50">
        <v>132.573</v>
      </c>
      <c r="D38" s="16" t="s">
        <v>52</v>
      </c>
      <c r="E38" s="51"/>
      <c r="F38" s="68"/>
    </row>
    <row r="39" ht="22.8" customHeight="1" spans="1:6">
      <c r="A39" s="69"/>
      <c r="B39" s="70"/>
      <c r="C39" s="70"/>
      <c r="D39" s="16" t="s">
        <v>53</v>
      </c>
      <c r="E39" s="51"/>
      <c r="F39" s="68"/>
    </row>
    <row r="40" ht="22.8" customHeight="1" spans="1:6">
      <c r="A40" s="71"/>
      <c r="B40" s="13" t="s">
        <v>54</v>
      </c>
      <c r="C40" s="48">
        <f>C36+C37+C38</f>
        <v>200.6881</v>
      </c>
      <c r="D40" s="13" t="s">
        <v>55</v>
      </c>
      <c r="E40" s="72">
        <v>200.69</v>
      </c>
      <c r="F40" s="73"/>
    </row>
    <row r="41" ht="9.75" customHeight="1" spans="1:6">
      <c r="A41" s="64"/>
      <c r="B41" s="64"/>
      <c r="C41" s="74"/>
      <c r="D41" s="74"/>
      <c r="E41" s="64"/>
      <c r="F41" s="75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C15" sqref="C15"/>
    </sheetView>
  </sheetViews>
  <sheetFormatPr defaultColWidth="10" defaultRowHeight="13.5"/>
  <cols>
    <col min="1" max="1" width="16.825" customWidth="1"/>
    <col min="2" max="2" width="41.0333333333333" customWidth="1"/>
    <col min="3" max="13" width="16.4083333333333" customWidth="1"/>
    <col min="14" max="14" width="1.53333333333333" customWidth="1"/>
    <col min="15" max="15" width="9.76666666666667" customWidth="1"/>
  </cols>
  <sheetData>
    <row r="1" ht="16.35" customHeight="1" spans="1:14">
      <c r="A1" s="25"/>
      <c r="B1" s="26"/>
      <c r="C1" s="27"/>
      <c r="D1" s="27"/>
      <c r="E1" s="27"/>
      <c r="F1" s="26"/>
      <c r="G1" s="26"/>
      <c r="H1" s="26"/>
      <c r="K1" s="26"/>
      <c r="L1" s="26"/>
      <c r="M1" s="3" t="s">
        <v>56</v>
      </c>
      <c r="N1" s="5"/>
    </row>
    <row r="2" ht="22.8" customHeight="1" spans="1:14">
      <c r="A2" s="28" t="s">
        <v>57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5" t="s">
        <v>2</v>
      </c>
    </row>
    <row r="3" ht="19.55" customHeight="1" spans="1:14">
      <c r="A3" s="8" t="s">
        <v>4</v>
      </c>
      <c r="B3" s="8"/>
      <c r="C3" s="29"/>
      <c r="D3" s="29"/>
      <c r="E3" s="56"/>
      <c r="F3" s="29"/>
      <c r="G3" s="56"/>
      <c r="H3" s="56"/>
      <c r="I3" s="56"/>
      <c r="J3" s="56"/>
      <c r="K3" s="56"/>
      <c r="L3" s="56"/>
      <c r="M3" s="40" t="s">
        <v>5</v>
      </c>
      <c r="N3" s="41"/>
    </row>
    <row r="4" ht="24.4" customHeight="1" spans="1:14">
      <c r="A4" s="43" t="s">
        <v>8</v>
      </c>
      <c r="B4" s="43"/>
      <c r="C4" s="43" t="s">
        <v>58</v>
      </c>
      <c r="D4" s="43" t="s">
        <v>59</v>
      </c>
      <c r="E4" s="43" t="s">
        <v>60</v>
      </c>
      <c r="F4" s="43" t="s">
        <v>61</v>
      </c>
      <c r="G4" s="43" t="s">
        <v>62</v>
      </c>
      <c r="H4" s="43" t="s">
        <v>63</v>
      </c>
      <c r="I4" s="43" t="s">
        <v>64</v>
      </c>
      <c r="J4" s="43" t="s">
        <v>65</v>
      </c>
      <c r="K4" s="43" t="s">
        <v>66</v>
      </c>
      <c r="L4" s="43" t="s">
        <v>67</v>
      </c>
      <c r="M4" s="43" t="s">
        <v>68</v>
      </c>
      <c r="N4" s="7"/>
    </row>
    <row r="5" ht="24.4" customHeight="1" spans="1:14">
      <c r="A5" s="43" t="s">
        <v>69</v>
      </c>
      <c r="B5" s="43" t="s">
        <v>70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7"/>
    </row>
    <row r="6" ht="24.4" customHeight="1" spans="1:14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7"/>
    </row>
    <row r="7" ht="22.8" customHeight="1" spans="1:14">
      <c r="A7" s="32"/>
      <c r="B7" s="32" t="s">
        <v>71</v>
      </c>
      <c r="C7" s="33">
        <f>SUM(D7:M7)</f>
        <v>200.6885</v>
      </c>
      <c r="D7" s="33">
        <f>D8</f>
        <v>132.5734</v>
      </c>
      <c r="E7" s="33">
        <f t="shared" ref="E7:M7" si="0">E8</f>
        <v>68.1151</v>
      </c>
      <c r="F7" s="33">
        <f t="shared" si="0"/>
        <v>0</v>
      </c>
      <c r="G7" s="33">
        <f t="shared" si="0"/>
        <v>0</v>
      </c>
      <c r="H7" s="33">
        <f t="shared" si="0"/>
        <v>0</v>
      </c>
      <c r="I7" s="33">
        <f t="shared" si="0"/>
        <v>0</v>
      </c>
      <c r="J7" s="33">
        <f t="shared" si="0"/>
        <v>0</v>
      </c>
      <c r="K7" s="33">
        <f t="shared" si="0"/>
        <v>0</v>
      </c>
      <c r="L7" s="33">
        <f t="shared" si="0"/>
        <v>0</v>
      </c>
      <c r="M7" s="33">
        <f t="shared" si="0"/>
        <v>0</v>
      </c>
      <c r="N7" s="15"/>
    </row>
    <row r="8" ht="22.8" customHeight="1" spans="1:14">
      <c r="A8" s="34"/>
      <c r="B8" s="34" t="s">
        <v>22</v>
      </c>
      <c r="C8" s="35">
        <f>SUM(C9:C21)</f>
        <v>200.69</v>
      </c>
      <c r="D8" s="35">
        <f t="shared" ref="D8:M8" si="1">SUM(D9:D21)</f>
        <v>132.5734</v>
      </c>
      <c r="E8" s="35">
        <f t="shared" si="1"/>
        <v>68.1151</v>
      </c>
      <c r="F8" s="35">
        <f t="shared" si="1"/>
        <v>0</v>
      </c>
      <c r="G8" s="35">
        <f t="shared" si="1"/>
        <v>0</v>
      </c>
      <c r="H8" s="35">
        <f t="shared" si="1"/>
        <v>0</v>
      </c>
      <c r="I8" s="35">
        <f t="shared" si="1"/>
        <v>0</v>
      </c>
      <c r="J8" s="35">
        <f t="shared" si="1"/>
        <v>0</v>
      </c>
      <c r="K8" s="35">
        <f t="shared" si="1"/>
        <v>0</v>
      </c>
      <c r="L8" s="35">
        <f t="shared" si="1"/>
        <v>0</v>
      </c>
      <c r="M8" s="35">
        <f t="shared" si="1"/>
        <v>0</v>
      </c>
      <c r="N8" s="4"/>
    </row>
    <row r="9" ht="22.8" customHeight="1" spans="1:14">
      <c r="A9" s="34">
        <v>206203</v>
      </c>
      <c r="B9" s="34" t="s">
        <v>72</v>
      </c>
      <c r="C9" s="35">
        <v>200.69</v>
      </c>
      <c r="D9" s="37">
        <v>132.5734</v>
      </c>
      <c r="E9" s="37">
        <v>68.1151</v>
      </c>
      <c r="F9" s="37"/>
      <c r="G9" s="37"/>
      <c r="H9" s="37"/>
      <c r="I9" s="37"/>
      <c r="J9" s="37"/>
      <c r="K9" s="37"/>
      <c r="L9" s="37"/>
      <c r="M9" s="37"/>
      <c r="N9" s="4"/>
    </row>
    <row r="10" ht="9.75" customHeight="1" spans="1:14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9"/>
      <c r="N10" s="42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pane ySplit="6" topLeftCell="A7" activePane="bottomLeft" state="frozen"/>
      <selection/>
      <selection pane="bottomLeft" activeCell="E22" sqref="E22"/>
    </sheetView>
  </sheetViews>
  <sheetFormatPr defaultColWidth="10" defaultRowHeight="13.5"/>
  <cols>
    <col min="1" max="3" width="6.15" customWidth="1"/>
    <col min="4" max="4" width="16.825" customWidth="1"/>
    <col min="5" max="5" width="41.0333333333333" customWidth="1"/>
    <col min="6" max="9" width="16.4083333333333" customWidth="1"/>
    <col min="10" max="10" width="22.9333333333333" customWidth="1"/>
    <col min="11" max="11" width="1.53333333333333" customWidth="1"/>
    <col min="12" max="13" width="9.76666666666667" customWidth="1"/>
  </cols>
  <sheetData>
    <row r="1" ht="16.35" customHeight="1" spans="1:11">
      <c r="A1" s="25"/>
      <c r="B1" s="25"/>
      <c r="C1" s="25"/>
      <c r="D1" s="26"/>
      <c r="E1" s="26"/>
      <c r="F1" s="27"/>
      <c r="G1" s="27"/>
      <c r="H1" s="27"/>
      <c r="I1" s="27"/>
      <c r="J1" s="3" t="s">
        <v>73</v>
      </c>
      <c r="K1" s="5"/>
    </row>
    <row r="2" ht="22.8" customHeight="1" spans="1:11">
      <c r="A2" s="28" t="s">
        <v>74</v>
      </c>
      <c r="B2" s="28"/>
      <c r="C2" s="28"/>
      <c r="D2" s="28"/>
      <c r="E2" s="28"/>
      <c r="F2" s="28"/>
      <c r="G2" s="28"/>
      <c r="H2" s="28"/>
      <c r="I2" s="28"/>
      <c r="J2" s="28"/>
      <c r="K2" s="5" t="s">
        <v>2</v>
      </c>
    </row>
    <row r="3" ht="19.55" customHeight="1" spans="1:11">
      <c r="A3" s="8" t="s">
        <v>4</v>
      </c>
      <c r="B3" s="8"/>
      <c r="C3" s="8"/>
      <c r="D3" s="8"/>
      <c r="E3" s="8"/>
      <c r="F3" s="29"/>
      <c r="G3" s="29"/>
      <c r="H3" s="56"/>
      <c r="I3" s="56"/>
      <c r="J3" s="40" t="s">
        <v>5</v>
      </c>
      <c r="K3" s="41"/>
    </row>
    <row r="4" ht="24.4" customHeight="1" spans="1:11">
      <c r="A4" s="30" t="s">
        <v>8</v>
      </c>
      <c r="B4" s="30"/>
      <c r="C4" s="30"/>
      <c r="D4" s="30"/>
      <c r="E4" s="30"/>
      <c r="F4" s="30" t="s">
        <v>58</v>
      </c>
      <c r="G4" s="30" t="s">
        <v>75</v>
      </c>
      <c r="H4" s="30" t="s">
        <v>76</v>
      </c>
      <c r="I4" s="30" t="s">
        <v>77</v>
      </c>
      <c r="J4" s="30" t="s">
        <v>78</v>
      </c>
      <c r="K4" s="4"/>
    </row>
    <row r="5" ht="24.4" customHeight="1" spans="1:11">
      <c r="A5" s="30" t="s">
        <v>79</v>
      </c>
      <c r="B5" s="30"/>
      <c r="C5" s="30"/>
      <c r="D5" s="30" t="s">
        <v>69</v>
      </c>
      <c r="E5" s="30" t="s">
        <v>70</v>
      </c>
      <c r="F5" s="30"/>
      <c r="G5" s="30"/>
      <c r="H5" s="30"/>
      <c r="I5" s="30"/>
      <c r="J5" s="30"/>
      <c r="K5" s="4"/>
    </row>
    <row r="6" ht="24.4" customHeight="1" spans="1:11">
      <c r="A6" s="30" t="s">
        <v>80</v>
      </c>
      <c r="B6" s="30" t="s">
        <v>81</v>
      </c>
      <c r="C6" s="30" t="s">
        <v>82</v>
      </c>
      <c r="D6" s="30"/>
      <c r="E6" s="30"/>
      <c r="F6" s="30"/>
      <c r="G6" s="30"/>
      <c r="H6" s="30"/>
      <c r="I6" s="30"/>
      <c r="J6" s="30"/>
      <c r="K6" s="7"/>
    </row>
    <row r="7" ht="22.8" customHeight="1" spans="1:11">
      <c r="A7" s="32"/>
      <c r="B7" s="32"/>
      <c r="C7" s="32"/>
      <c r="D7" s="32"/>
      <c r="E7" s="32" t="s">
        <v>71</v>
      </c>
      <c r="F7" s="35">
        <f>SUM(G7:J7)</f>
        <v>200.6885</v>
      </c>
      <c r="G7" s="33">
        <f>G8</f>
        <v>72.4156</v>
      </c>
      <c r="H7" s="33">
        <f>H8</f>
        <v>128.2729</v>
      </c>
      <c r="I7" s="33">
        <f>I8</f>
        <v>0</v>
      </c>
      <c r="J7" s="33">
        <f>J8</f>
        <v>0</v>
      </c>
      <c r="K7" s="15"/>
    </row>
    <row r="8" ht="22.8" customHeight="1" spans="1:11">
      <c r="A8" s="34"/>
      <c r="B8" s="34"/>
      <c r="C8" s="34"/>
      <c r="D8" s="34"/>
      <c r="E8" s="34" t="s">
        <v>22</v>
      </c>
      <c r="F8" s="35">
        <f>SUM(G8:J8)</f>
        <v>200.6885</v>
      </c>
      <c r="G8" s="35">
        <f>G9</f>
        <v>72.4156</v>
      </c>
      <c r="H8" s="35">
        <f>H9</f>
        <v>128.2729</v>
      </c>
      <c r="I8" s="35">
        <f>I9</f>
        <v>0</v>
      </c>
      <c r="J8" s="35">
        <f>J9</f>
        <v>0</v>
      </c>
      <c r="K8" s="4"/>
    </row>
    <row r="9" ht="22.8" customHeight="1" spans="1:11">
      <c r="A9" s="34"/>
      <c r="B9" s="34"/>
      <c r="C9" s="34"/>
      <c r="D9" s="34"/>
      <c r="E9" s="34" t="s">
        <v>72</v>
      </c>
      <c r="F9" s="35">
        <f>SUM(F10:F14)</f>
        <v>72.8156</v>
      </c>
      <c r="G9" s="35">
        <f>SUM(G10:G14)</f>
        <v>72.4156</v>
      </c>
      <c r="H9" s="35">
        <f>H11+H15+H16</f>
        <v>128.2729</v>
      </c>
      <c r="I9" s="35">
        <f>SUM(I10:I14)</f>
        <v>0</v>
      </c>
      <c r="J9" s="35">
        <f>SUM(J10:J14)</f>
        <v>0</v>
      </c>
      <c r="K9" s="4"/>
    </row>
    <row r="10" ht="22.8" customHeight="1" spans="1:11">
      <c r="A10" s="34">
        <v>213</v>
      </c>
      <c r="B10" s="34">
        <v>1</v>
      </c>
      <c r="C10" s="34">
        <v>4</v>
      </c>
      <c r="D10" s="34">
        <v>206203</v>
      </c>
      <c r="E10" s="34" t="s">
        <v>83</v>
      </c>
      <c r="F10" s="35">
        <v>56.0836</v>
      </c>
      <c r="G10" s="37">
        <v>56.0836</v>
      </c>
      <c r="H10" s="37"/>
      <c r="I10" s="37"/>
      <c r="J10" s="37"/>
      <c r="K10" s="7"/>
    </row>
    <row r="11" ht="22.8" customHeight="1" spans="1:11">
      <c r="A11" s="34" t="s">
        <v>84</v>
      </c>
      <c r="B11" s="34">
        <v>1</v>
      </c>
      <c r="C11" s="34" t="s">
        <v>85</v>
      </c>
      <c r="D11" s="34">
        <v>206203</v>
      </c>
      <c r="E11" s="34" t="s">
        <v>86</v>
      </c>
      <c r="F11" s="35">
        <f>G11+H11+I11+J11</f>
        <v>0.4</v>
      </c>
      <c r="G11" s="37"/>
      <c r="H11" s="37">
        <v>0.4</v>
      </c>
      <c r="I11" s="37"/>
      <c r="J11" s="37"/>
      <c r="K11" s="7"/>
    </row>
    <row r="12" ht="22.8" customHeight="1" spans="1:11">
      <c r="A12" s="34" t="s">
        <v>87</v>
      </c>
      <c r="B12" s="34" t="s">
        <v>88</v>
      </c>
      <c r="C12" s="34" t="s">
        <v>88</v>
      </c>
      <c r="D12" s="34">
        <v>206203</v>
      </c>
      <c r="E12" s="34" t="s">
        <v>89</v>
      </c>
      <c r="F12" s="35">
        <f>G12+H12+I12+J12</f>
        <v>7.4413</v>
      </c>
      <c r="G12" s="37">
        <v>7.4413</v>
      </c>
      <c r="H12" s="37"/>
      <c r="I12" s="37"/>
      <c r="J12" s="37"/>
      <c r="K12" s="7"/>
    </row>
    <row r="13" ht="22.8" customHeight="1" spans="1:11">
      <c r="A13" s="34" t="s">
        <v>90</v>
      </c>
      <c r="B13" s="34" t="s">
        <v>91</v>
      </c>
      <c r="C13" s="34" t="s">
        <v>92</v>
      </c>
      <c r="D13" s="34">
        <v>206203</v>
      </c>
      <c r="E13" s="34" t="s">
        <v>93</v>
      </c>
      <c r="F13" s="35">
        <f>G13+H13+I13+J13</f>
        <v>3.7207</v>
      </c>
      <c r="G13" s="37">
        <v>3.7207</v>
      </c>
      <c r="H13" s="37"/>
      <c r="I13" s="37"/>
      <c r="J13" s="37"/>
      <c r="K13" s="7"/>
    </row>
    <row r="14" ht="22.8" customHeight="1" spans="1:11">
      <c r="A14" s="34" t="s">
        <v>94</v>
      </c>
      <c r="B14" s="34" t="s">
        <v>85</v>
      </c>
      <c r="C14" s="34" t="s">
        <v>92</v>
      </c>
      <c r="D14" s="34">
        <v>206203</v>
      </c>
      <c r="E14" s="34" t="s">
        <v>95</v>
      </c>
      <c r="F14" s="35">
        <f>G14+H14+I14+J14</f>
        <v>5.17</v>
      </c>
      <c r="G14" s="37">
        <v>5.17</v>
      </c>
      <c r="H14" s="37"/>
      <c r="I14" s="37"/>
      <c r="J14" s="37"/>
      <c r="K14" s="7"/>
    </row>
    <row r="15" ht="22" customHeight="1" spans="1:8">
      <c r="A15" s="53">
        <v>213</v>
      </c>
      <c r="B15" s="53">
        <v>1</v>
      </c>
      <c r="C15" s="53">
        <v>22</v>
      </c>
      <c r="D15" s="53">
        <v>206203</v>
      </c>
      <c r="E15" t="s">
        <v>96</v>
      </c>
      <c r="H15">
        <v>124.237</v>
      </c>
    </row>
    <row r="16" ht="22" customHeight="1" spans="1:8">
      <c r="A16" s="53">
        <v>213</v>
      </c>
      <c r="B16" s="53">
        <v>5</v>
      </c>
      <c r="C16" s="53">
        <v>5</v>
      </c>
      <c r="D16" s="53">
        <v>206203</v>
      </c>
      <c r="E16" t="s">
        <v>97</v>
      </c>
      <c r="H16">
        <v>3.6359</v>
      </c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6" activePane="bottomLeft" state="frozen"/>
      <selection/>
      <selection pane="bottomLeft" activeCell="J31" sqref="J31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2" width="9.76666666666667" customWidth="1"/>
  </cols>
  <sheetData>
    <row r="1" ht="16.25" customHeight="1" spans="1:9">
      <c r="A1" s="58"/>
      <c r="B1" s="25"/>
      <c r="C1" s="59"/>
      <c r="D1" s="59"/>
      <c r="H1" s="60" t="s">
        <v>98</v>
      </c>
      <c r="I1" s="57" t="s">
        <v>2</v>
      </c>
    </row>
    <row r="2" ht="22.8" customHeight="1" spans="1:9">
      <c r="A2" s="61"/>
      <c r="B2" s="62" t="s">
        <v>99</v>
      </c>
      <c r="C2" s="62"/>
      <c r="D2" s="62"/>
      <c r="E2" s="62"/>
      <c r="F2" s="62"/>
      <c r="G2" s="62"/>
      <c r="H2" s="62"/>
      <c r="I2" s="57"/>
    </row>
    <row r="3" ht="19.55" customHeight="1" spans="1:9">
      <c r="A3" s="61"/>
      <c r="B3" s="8" t="s">
        <v>4</v>
      </c>
      <c r="C3" s="8"/>
      <c r="D3" s="26"/>
      <c r="H3" s="63" t="s">
        <v>5</v>
      </c>
      <c r="I3" s="57"/>
    </row>
    <row r="4" ht="24.4" customHeight="1" spans="1:9">
      <c r="A4" s="61"/>
      <c r="B4" s="10" t="s">
        <v>6</v>
      </c>
      <c r="C4" s="10"/>
      <c r="D4" s="10" t="s">
        <v>7</v>
      </c>
      <c r="E4" s="10"/>
      <c r="F4" s="10"/>
      <c r="G4" s="10"/>
      <c r="H4" s="10"/>
      <c r="I4" s="57"/>
    </row>
    <row r="5" ht="24.4" customHeight="1" spans="1:9">
      <c r="A5" s="61"/>
      <c r="B5" s="10" t="s">
        <v>8</v>
      </c>
      <c r="C5" s="10" t="s">
        <v>9</v>
      </c>
      <c r="D5" s="10" t="s">
        <v>8</v>
      </c>
      <c r="E5" s="10" t="s">
        <v>58</v>
      </c>
      <c r="F5" s="10" t="s">
        <v>100</v>
      </c>
      <c r="G5" s="10" t="s">
        <v>101</v>
      </c>
      <c r="H5" s="10" t="s">
        <v>102</v>
      </c>
      <c r="I5" s="57"/>
    </row>
    <row r="6" ht="22.8" customHeight="1" spans="1:9">
      <c r="A6" s="5"/>
      <c r="B6" s="16" t="s">
        <v>103</v>
      </c>
      <c r="C6" s="50">
        <v>68.1151</v>
      </c>
      <c r="D6" s="16" t="s">
        <v>104</v>
      </c>
      <c r="E6" s="51">
        <f>SUM(F6:G6)</f>
        <v>200.6885</v>
      </c>
      <c r="F6" s="51">
        <f>SUM(F7:F33)</f>
        <v>200.6885</v>
      </c>
      <c r="G6" s="51"/>
      <c r="H6" s="51"/>
      <c r="I6" s="7"/>
    </row>
    <row r="7" ht="22.8" customHeight="1" spans="1:9">
      <c r="A7" s="5"/>
      <c r="B7" s="16" t="s">
        <v>105</v>
      </c>
      <c r="C7" s="50">
        <v>68.1151</v>
      </c>
      <c r="D7" s="16" t="s">
        <v>106</v>
      </c>
      <c r="E7" s="51">
        <v>52.205</v>
      </c>
      <c r="F7" s="51">
        <v>52.205</v>
      </c>
      <c r="G7" s="51"/>
      <c r="H7" s="51"/>
      <c r="I7" s="7"/>
    </row>
    <row r="8" ht="22.8" customHeight="1" spans="1:9">
      <c r="A8" s="5"/>
      <c r="B8" s="16" t="s">
        <v>107</v>
      </c>
      <c r="C8" s="50">
        <f>'2-1'!J7</f>
        <v>0</v>
      </c>
      <c r="D8" s="16" t="s">
        <v>108</v>
      </c>
      <c r="E8" s="51">
        <f t="shared" ref="E7:E33" si="0">SUM(F8:G8)</f>
        <v>0</v>
      </c>
      <c r="F8" s="51"/>
      <c r="G8" s="51"/>
      <c r="H8" s="51"/>
      <c r="I8" s="7"/>
    </row>
    <row r="9" ht="22.8" customHeight="1" spans="1:9">
      <c r="A9" s="5"/>
      <c r="B9" s="16" t="s">
        <v>109</v>
      </c>
      <c r="C9" s="50">
        <f>'2-1'!M7</f>
        <v>0</v>
      </c>
      <c r="D9" s="16" t="s">
        <v>110</v>
      </c>
      <c r="E9" s="51"/>
      <c r="F9" s="51"/>
      <c r="G9" s="51"/>
      <c r="H9" s="51"/>
      <c r="I9" s="7"/>
    </row>
    <row r="10" ht="22.8" customHeight="1" spans="1:9">
      <c r="A10" s="5"/>
      <c r="B10" s="16" t="s">
        <v>111</v>
      </c>
      <c r="C10" s="50">
        <v>132.5734</v>
      </c>
      <c r="D10" s="16" t="s">
        <v>112</v>
      </c>
      <c r="E10" s="51"/>
      <c r="F10" s="51"/>
      <c r="G10" s="51"/>
      <c r="H10" s="51"/>
      <c r="I10" s="7"/>
    </row>
    <row r="11" ht="22.8" customHeight="1" spans="1:9">
      <c r="A11" s="5"/>
      <c r="B11" s="16" t="s">
        <v>105</v>
      </c>
      <c r="C11" s="50">
        <f>'2-1'!Z7</f>
        <v>132.5734</v>
      </c>
      <c r="D11" s="16" t="s">
        <v>113</v>
      </c>
      <c r="E11" s="51">
        <f t="shared" si="0"/>
        <v>0</v>
      </c>
      <c r="F11" s="51"/>
      <c r="G11" s="51"/>
      <c r="H11" s="51"/>
      <c r="I11" s="7"/>
    </row>
    <row r="12" ht="22.8" customHeight="1" spans="1:9">
      <c r="A12" s="5"/>
      <c r="B12" s="16" t="s">
        <v>107</v>
      </c>
      <c r="C12" s="50">
        <f>'2-1'!AD7</f>
        <v>0</v>
      </c>
      <c r="D12" s="16" t="s">
        <v>114</v>
      </c>
      <c r="E12" s="51">
        <f t="shared" si="0"/>
        <v>0</v>
      </c>
      <c r="F12" s="51"/>
      <c r="G12" s="51"/>
      <c r="H12" s="51"/>
      <c r="I12" s="7"/>
    </row>
    <row r="13" ht="22.8" customHeight="1" spans="1:9">
      <c r="A13" s="5"/>
      <c r="B13" s="16" t="s">
        <v>109</v>
      </c>
      <c r="C13" s="50">
        <f>'2-1'!AG7</f>
        <v>0</v>
      </c>
      <c r="D13" s="16" t="s">
        <v>115</v>
      </c>
      <c r="E13" s="51">
        <f t="shared" si="0"/>
        <v>0</v>
      </c>
      <c r="F13" s="51"/>
      <c r="G13" s="51"/>
      <c r="H13" s="51"/>
      <c r="I13" s="7"/>
    </row>
    <row r="14" ht="22.8" customHeight="1" spans="1:9">
      <c r="A14" s="5"/>
      <c r="B14" s="16" t="s">
        <v>116</v>
      </c>
      <c r="C14" s="51"/>
      <c r="D14" s="16" t="s">
        <v>117</v>
      </c>
      <c r="E14" s="51">
        <f t="shared" si="0"/>
        <v>6.8934</v>
      </c>
      <c r="F14" s="51">
        <v>6.8934</v>
      </c>
      <c r="G14" s="51"/>
      <c r="H14" s="51"/>
      <c r="I14" s="7"/>
    </row>
    <row r="15" ht="22.8" customHeight="1" spans="1:9">
      <c r="A15" s="5"/>
      <c r="B15" s="16" t="s">
        <v>116</v>
      </c>
      <c r="C15" s="51"/>
      <c r="D15" s="16" t="s">
        <v>118</v>
      </c>
      <c r="E15" s="51">
        <f t="shared" si="0"/>
        <v>0</v>
      </c>
      <c r="F15" s="51"/>
      <c r="G15" s="51"/>
      <c r="H15" s="51"/>
      <c r="I15" s="7"/>
    </row>
    <row r="16" ht="22.8" customHeight="1" spans="1:9">
      <c r="A16" s="5"/>
      <c r="B16" s="16" t="s">
        <v>116</v>
      </c>
      <c r="C16" s="51"/>
      <c r="D16" s="16" t="s">
        <v>119</v>
      </c>
      <c r="E16" s="51">
        <f t="shared" si="0"/>
        <v>3.4467</v>
      </c>
      <c r="F16" s="51">
        <v>3.4467</v>
      </c>
      <c r="G16" s="51"/>
      <c r="H16" s="51"/>
      <c r="I16" s="7"/>
    </row>
    <row r="17" ht="22.8" customHeight="1" spans="1:9">
      <c r="A17" s="5"/>
      <c r="B17" s="16" t="s">
        <v>116</v>
      </c>
      <c r="C17" s="51"/>
      <c r="D17" s="16" t="s">
        <v>120</v>
      </c>
      <c r="E17" s="51">
        <f t="shared" si="0"/>
        <v>0</v>
      </c>
      <c r="F17" s="51"/>
      <c r="G17" s="51"/>
      <c r="H17" s="51"/>
      <c r="I17" s="7"/>
    </row>
    <row r="18" ht="22.8" customHeight="1" spans="1:9">
      <c r="A18" s="5"/>
      <c r="B18" s="16" t="s">
        <v>116</v>
      </c>
      <c r="C18" s="51"/>
      <c r="D18" s="16" t="s">
        <v>121</v>
      </c>
      <c r="E18" s="51">
        <f t="shared" si="0"/>
        <v>0</v>
      </c>
      <c r="F18" s="51"/>
      <c r="G18" s="51"/>
      <c r="H18" s="51"/>
      <c r="I18" s="7"/>
    </row>
    <row r="19" ht="22.8" customHeight="1" spans="1:9">
      <c r="A19" s="5"/>
      <c r="B19" s="16" t="s">
        <v>116</v>
      </c>
      <c r="C19" s="51"/>
      <c r="D19" s="16" t="s">
        <v>122</v>
      </c>
      <c r="E19" s="51">
        <f t="shared" si="0"/>
        <v>0.4</v>
      </c>
      <c r="F19" s="51">
        <v>0.4</v>
      </c>
      <c r="G19" s="51"/>
      <c r="H19" s="51"/>
      <c r="I19" s="7"/>
    </row>
    <row r="20" ht="22.8" customHeight="1" spans="1:9">
      <c r="A20" s="5"/>
      <c r="B20" s="16" t="s">
        <v>116</v>
      </c>
      <c r="C20" s="51"/>
      <c r="D20" s="16" t="s">
        <v>123</v>
      </c>
      <c r="E20" s="51">
        <f t="shared" si="0"/>
        <v>0</v>
      </c>
      <c r="F20" s="51"/>
      <c r="G20" s="51"/>
      <c r="H20" s="51"/>
      <c r="I20" s="7"/>
    </row>
    <row r="21" ht="22.8" customHeight="1" spans="1:9">
      <c r="A21" s="5"/>
      <c r="B21" s="16" t="s">
        <v>116</v>
      </c>
      <c r="C21" s="51"/>
      <c r="D21" s="16" t="s">
        <v>124</v>
      </c>
      <c r="E21" s="51">
        <f t="shared" si="0"/>
        <v>0</v>
      </c>
      <c r="F21" s="51"/>
      <c r="G21" s="51"/>
      <c r="H21" s="51"/>
      <c r="I21" s="7"/>
    </row>
    <row r="22" ht="22.8" customHeight="1" spans="1:9">
      <c r="A22" s="5"/>
      <c r="B22" s="16" t="s">
        <v>116</v>
      </c>
      <c r="C22" s="51"/>
      <c r="D22" s="16" t="s">
        <v>125</v>
      </c>
      <c r="E22" s="51">
        <f t="shared" si="0"/>
        <v>0</v>
      </c>
      <c r="F22" s="51"/>
      <c r="G22" s="51"/>
      <c r="H22" s="51"/>
      <c r="I22" s="7"/>
    </row>
    <row r="23" ht="22.8" customHeight="1" spans="1:9">
      <c r="A23" s="5"/>
      <c r="B23" s="16" t="s">
        <v>116</v>
      </c>
      <c r="C23" s="51"/>
      <c r="D23" s="16" t="s">
        <v>126</v>
      </c>
      <c r="E23" s="51">
        <f t="shared" si="0"/>
        <v>0</v>
      </c>
      <c r="F23" s="51"/>
      <c r="G23" s="51"/>
      <c r="H23" s="51"/>
      <c r="I23" s="7"/>
    </row>
    <row r="24" ht="22.8" customHeight="1" spans="1:9">
      <c r="A24" s="5"/>
      <c r="B24" s="16" t="s">
        <v>116</v>
      </c>
      <c r="C24" s="51"/>
      <c r="D24" s="16" t="s">
        <v>127</v>
      </c>
      <c r="E24" s="51">
        <f t="shared" si="0"/>
        <v>0</v>
      </c>
      <c r="F24" s="51"/>
      <c r="G24" s="51"/>
      <c r="H24" s="51"/>
      <c r="I24" s="7"/>
    </row>
    <row r="25" ht="22.8" customHeight="1" spans="1:9">
      <c r="A25" s="5"/>
      <c r="B25" s="16" t="s">
        <v>116</v>
      </c>
      <c r="C25" s="51"/>
      <c r="D25" s="16" t="s">
        <v>128</v>
      </c>
      <c r="E25" s="51">
        <f t="shared" si="0"/>
        <v>0</v>
      </c>
      <c r="F25" s="51"/>
      <c r="G25" s="51"/>
      <c r="H25" s="51"/>
      <c r="I25" s="7"/>
    </row>
    <row r="26" ht="22.8" customHeight="1" spans="1:9">
      <c r="A26" s="5"/>
      <c r="B26" s="16" t="s">
        <v>116</v>
      </c>
      <c r="C26" s="51"/>
      <c r="D26" s="16" t="s">
        <v>129</v>
      </c>
      <c r="E26" s="51">
        <f t="shared" si="0"/>
        <v>5.17</v>
      </c>
      <c r="F26" s="51">
        <v>5.17</v>
      </c>
      <c r="G26" s="51"/>
      <c r="H26" s="51"/>
      <c r="I26" s="7"/>
    </row>
    <row r="27" ht="22.8" customHeight="1" spans="1:9">
      <c r="A27" s="5"/>
      <c r="B27" s="16" t="s">
        <v>116</v>
      </c>
      <c r="C27" s="51"/>
      <c r="D27" s="16" t="s">
        <v>130</v>
      </c>
      <c r="E27" s="51">
        <f t="shared" si="0"/>
        <v>0</v>
      </c>
      <c r="F27" s="51"/>
      <c r="G27" s="51"/>
      <c r="H27" s="51"/>
      <c r="I27" s="7"/>
    </row>
    <row r="28" ht="22.8" customHeight="1" spans="1:9">
      <c r="A28" s="5"/>
      <c r="B28" s="16" t="s">
        <v>116</v>
      </c>
      <c r="C28" s="51"/>
      <c r="D28" s="16" t="s">
        <v>131</v>
      </c>
      <c r="E28" s="51">
        <f t="shared" si="0"/>
        <v>0</v>
      </c>
      <c r="F28" s="51"/>
      <c r="G28" s="51"/>
      <c r="H28" s="51"/>
      <c r="I28" s="7"/>
    </row>
    <row r="29" ht="22.8" customHeight="1" spans="1:9">
      <c r="A29" s="5"/>
      <c r="B29" s="16" t="s">
        <v>116</v>
      </c>
      <c r="C29" s="51"/>
      <c r="D29" s="16" t="s">
        <v>132</v>
      </c>
      <c r="E29" s="51">
        <f t="shared" si="0"/>
        <v>0</v>
      </c>
      <c r="F29" s="51"/>
      <c r="G29" s="51"/>
      <c r="H29" s="51"/>
      <c r="I29" s="7"/>
    </row>
    <row r="30" ht="22.8" customHeight="1" spans="1:9">
      <c r="A30" s="5"/>
      <c r="B30" s="16" t="s">
        <v>116</v>
      </c>
      <c r="C30" s="51"/>
      <c r="D30" s="16" t="s">
        <v>133</v>
      </c>
      <c r="E30" s="51">
        <f t="shared" si="0"/>
        <v>132.5734</v>
      </c>
      <c r="F30" s="51">
        <v>132.5734</v>
      </c>
      <c r="G30" s="51"/>
      <c r="H30" s="51"/>
      <c r="I30" s="7"/>
    </row>
    <row r="31" ht="22.8" customHeight="1" spans="1:9">
      <c r="A31" s="5"/>
      <c r="B31" s="16" t="s">
        <v>116</v>
      </c>
      <c r="C31" s="51"/>
      <c r="D31" s="16" t="s">
        <v>134</v>
      </c>
      <c r="E31" s="51">
        <f t="shared" si="0"/>
        <v>0</v>
      </c>
      <c r="F31" s="51"/>
      <c r="G31" s="51"/>
      <c r="H31" s="51"/>
      <c r="I31" s="7"/>
    </row>
    <row r="32" ht="22.8" customHeight="1" spans="1:9">
      <c r="A32" s="5"/>
      <c r="B32" s="16" t="s">
        <v>116</v>
      </c>
      <c r="C32" s="51"/>
      <c r="D32" s="16" t="s">
        <v>135</v>
      </c>
      <c r="E32" s="51">
        <f t="shared" si="0"/>
        <v>0</v>
      </c>
      <c r="F32" s="51"/>
      <c r="G32" s="51"/>
      <c r="H32" s="51"/>
      <c r="I32" s="7"/>
    </row>
    <row r="33" ht="22.8" customHeight="1" spans="1:9">
      <c r="A33" s="5"/>
      <c r="B33" s="16" t="s">
        <v>116</v>
      </c>
      <c r="C33" s="51"/>
      <c r="D33" s="16" t="s">
        <v>136</v>
      </c>
      <c r="E33" s="51">
        <f t="shared" si="0"/>
        <v>0</v>
      </c>
      <c r="F33" s="51"/>
      <c r="G33" s="51"/>
      <c r="H33" s="51"/>
      <c r="I33" s="7"/>
    </row>
    <row r="34" ht="9.75" customHeight="1" spans="1:9">
      <c r="A34" s="64"/>
      <c r="B34" s="64"/>
      <c r="C34" s="64"/>
      <c r="D34" s="26"/>
      <c r="E34" s="64"/>
      <c r="F34" s="64"/>
      <c r="G34" s="64"/>
      <c r="H34" s="64"/>
      <c r="I34" s="65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13"/>
  <sheetViews>
    <sheetView workbookViewId="0">
      <pane ySplit="6" topLeftCell="A7" activePane="bottomLeft" state="frozen"/>
      <selection/>
      <selection pane="bottomLeft" activeCell="F18" sqref="F18"/>
    </sheetView>
  </sheetViews>
  <sheetFormatPr defaultColWidth="10" defaultRowHeight="13.5"/>
  <cols>
    <col min="1" max="2" width="6.15" customWidth="1"/>
    <col min="3" max="3" width="13.3333333333333" customWidth="1"/>
    <col min="4" max="4" width="41.0333333333333" customWidth="1"/>
    <col min="5" max="8" width="13.8416666666667" customWidth="1"/>
    <col min="9" max="10" width="12.625" customWidth="1"/>
    <col min="11" max="11" width="10.2583333333333" customWidth="1"/>
    <col min="12" max="12" width="12.625" customWidth="1"/>
    <col min="13" max="15" width="10.2583333333333" customWidth="1"/>
    <col min="16" max="17" width="11.4" customWidth="1"/>
    <col min="18" max="18" width="10.2583333333333" customWidth="1"/>
    <col min="19" max="19" width="11.4" customWidth="1"/>
    <col min="20" max="38" width="10.2583333333333" customWidth="1"/>
    <col min="39" max="39" width="1.53333333333333" customWidth="1"/>
    <col min="40" max="41" width="9.76666666666667" customWidth="1"/>
  </cols>
  <sheetData>
    <row r="1" ht="16.35" customHeight="1" spans="1:39">
      <c r="A1" s="25"/>
      <c r="B1" s="25"/>
      <c r="D1" s="46"/>
      <c r="E1" s="24"/>
      <c r="F1" s="24"/>
      <c r="G1" s="24"/>
      <c r="H1" s="46"/>
      <c r="I1" s="46"/>
      <c r="J1" s="24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7" t="s">
        <v>137</v>
      </c>
      <c r="AM1" s="57"/>
    </row>
    <row r="2" ht="22.8" customHeight="1" spans="1:39">
      <c r="A2" s="28" t="s">
        <v>138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57"/>
    </row>
    <row r="3" ht="19.55" customHeight="1" spans="1:39">
      <c r="A3" s="8" t="s">
        <v>4</v>
      </c>
      <c r="B3" s="8"/>
      <c r="C3" s="8"/>
      <c r="D3" s="8"/>
      <c r="F3" s="29"/>
      <c r="G3" s="9"/>
      <c r="H3" s="55"/>
      <c r="I3" s="55"/>
      <c r="J3" s="56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9" t="s">
        <v>5</v>
      </c>
      <c r="AL3" s="9"/>
      <c r="AM3" s="57"/>
    </row>
    <row r="4" ht="24.4" customHeight="1" spans="1:39">
      <c r="A4" s="10" t="s">
        <v>8</v>
      </c>
      <c r="B4" s="10"/>
      <c r="C4" s="10"/>
      <c r="D4" s="10"/>
      <c r="E4" s="10" t="s">
        <v>139</v>
      </c>
      <c r="F4" s="10" t="s">
        <v>140</v>
      </c>
      <c r="G4" s="10"/>
      <c r="H4" s="10"/>
      <c r="I4" s="10"/>
      <c r="J4" s="10"/>
      <c r="K4" s="10"/>
      <c r="L4" s="10"/>
      <c r="M4" s="10"/>
      <c r="N4" s="10"/>
      <c r="O4" s="10"/>
      <c r="P4" s="10" t="s">
        <v>141</v>
      </c>
      <c r="Q4" s="10"/>
      <c r="R4" s="10"/>
      <c r="S4" s="10"/>
      <c r="T4" s="10"/>
      <c r="U4" s="10"/>
      <c r="V4" s="10"/>
      <c r="W4" s="10"/>
      <c r="X4" s="10"/>
      <c r="Y4" s="10"/>
      <c r="Z4" s="10" t="s">
        <v>142</v>
      </c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57"/>
    </row>
    <row r="5" ht="24.4" customHeight="1" spans="1:39">
      <c r="A5" s="10" t="s">
        <v>79</v>
      </c>
      <c r="B5" s="10"/>
      <c r="C5" s="10" t="s">
        <v>69</v>
      </c>
      <c r="D5" s="10" t="s">
        <v>70</v>
      </c>
      <c r="E5" s="10"/>
      <c r="F5" s="10" t="s">
        <v>58</v>
      </c>
      <c r="G5" s="10" t="s">
        <v>143</v>
      </c>
      <c r="H5" s="10"/>
      <c r="I5" s="10"/>
      <c r="J5" s="10" t="s">
        <v>144</v>
      </c>
      <c r="K5" s="10"/>
      <c r="L5" s="10"/>
      <c r="M5" s="10" t="s">
        <v>145</v>
      </c>
      <c r="N5" s="10"/>
      <c r="O5" s="10"/>
      <c r="P5" s="10" t="s">
        <v>58</v>
      </c>
      <c r="Q5" s="10" t="s">
        <v>143</v>
      </c>
      <c r="R5" s="10"/>
      <c r="S5" s="10"/>
      <c r="T5" s="10" t="s">
        <v>144</v>
      </c>
      <c r="U5" s="10"/>
      <c r="V5" s="10"/>
      <c r="W5" s="10" t="s">
        <v>145</v>
      </c>
      <c r="X5" s="10"/>
      <c r="Y5" s="10"/>
      <c r="Z5" s="10" t="s">
        <v>58</v>
      </c>
      <c r="AA5" s="10" t="s">
        <v>143</v>
      </c>
      <c r="AB5" s="10"/>
      <c r="AC5" s="10"/>
      <c r="AD5" s="10" t="s">
        <v>144</v>
      </c>
      <c r="AE5" s="10"/>
      <c r="AF5" s="10"/>
      <c r="AG5" s="10" t="s">
        <v>145</v>
      </c>
      <c r="AH5" s="10"/>
      <c r="AI5" s="10"/>
      <c r="AJ5" s="10" t="s">
        <v>146</v>
      </c>
      <c r="AK5" s="10"/>
      <c r="AL5" s="10"/>
      <c r="AM5" s="57"/>
    </row>
    <row r="6" ht="24.4" customHeight="1" spans="1:39">
      <c r="A6" s="10" t="s">
        <v>80</v>
      </c>
      <c r="B6" s="10" t="s">
        <v>81</v>
      </c>
      <c r="C6" s="10"/>
      <c r="D6" s="10"/>
      <c r="E6" s="10"/>
      <c r="F6" s="10"/>
      <c r="G6" s="10" t="s">
        <v>147</v>
      </c>
      <c r="H6" s="10" t="s">
        <v>75</v>
      </c>
      <c r="I6" s="10" t="s">
        <v>76</v>
      </c>
      <c r="J6" s="10" t="s">
        <v>147</v>
      </c>
      <c r="K6" s="10" t="s">
        <v>75</v>
      </c>
      <c r="L6" s="10" t="s">
        <v>76</v>
      </c>
      <c r="M6" s="10" t="s">
        <v>147</v>
      </c>
      <c r="N6" s="10" t="s">
        <v>75</v>
      </c>
      <c r="O6" s="10" t="s">
        <v>76</v>
      </c>
      <c r="P6" s="10"/>
      <c r="Q6" s="10" t="s">
        <v>147</v>
      </c>
      <c r="R6" s="10" t="s">
        <v>75</v>
      </c>
      <c r="S6" s="10" t="s">
        <v>76</v>
      </c>
      <c r="T6" s="10" t="s">
        <v>147</v>
      </c>
      <c r="U6" s="10" t="s">
        <v>75</v>
      </c>
      <c r="V6" s="10" t="s">
        <v>76</v>
      </c>
      <c r="W6" s="10" t="s">
        <v>147</v>
      </c>
      <c r="X6" s="10" t="s">
        <v>75</v>
      </c>
      <c r="Y6" s="10" t="s">
        <v>76</v>
      </c>
      <c r="Z6" s="10"/>
      <c r="AA6" s="10" t="s">
        <v>147</v>
      </c>
      <c r="AB6" s="10" t="s">
        <v>75</v>
      </c>
      <c r="AC6" s="10" t="s">
        <v>76</v>
      </c>
      <c r="AD6" s="10" t="s">
        <v>147</v>
      </c>
      <c r="AE6" s="10" t="s">
        <v>75</v>
      </c>
      <c r="AF6" s="10" t="s">
        <v>76</v>
      </c>
      <c r="AG6" s="10" t="s">
        <v>147</v>
      </c>
      <c r="AH6" s="10" t="s">
        <v>75</v>
      </c>
      <c r="AI6" s="10" t="s">
        <v>76</v>
      </c>
      <c r="AJ6" s="10" t="s">
        <v>147</v>
      </c>
      <c r="AK6" s="10" t="s">
        <v>75</v>
      </c>
      <c r="AL6" s="10" t="s">
        <v>76</v>
      </c>
      <c r="AM6" s="57"/>
    </row>
    <row r="7" ht="22.8" customHeight="1" spans="1:39">
      <c r="A7" s="13"/>
      <c r="B7" s="13"/>
      <c r="C7" s="13"/>
      <c r="D7" s="32" t="s">
        <v>71</v>
      </c>
      <c r="E7" s="48">
        <f>E8</f>
        <v>200.6885</v>
      </c>
      <c r="F7" s="48">
        <f t="shared" ref="F7:AL7" si="0">F8</f>
        <v>68.1151</v>
      </c>
      <c r="G7" s="48">
        <f>H7+I7</f>
        <v>68.1151</v>
      </c>
      <c r="H7" s="48">
        <f t="shared" si="0"/>
        <v>67.7151</v>
      </c>
      <c r="I7" s="48">
        <f t="shared" si="0"/>
        <v>0.4</v>
      </c>
      <c r="J7" s="48">
        <f t="shared" si="0"/>
        <v>0</v>
      </c>
      <c r="K7" s="48">
        <f t="shared" si="0"/>
        <v>0</v>
      </c>
      <c r="L7" s="48">
        <f t="shared" si="0"/>
        <v>0</v>
      </c>
      <c r="M7" s="48">
        <f t="shared" si="0"/>
        <v>0</v>
      </c>
      <c r="N7" s="48">
        <f t="shared" si="0"/>
        <v>0</v>
      </c>
      <c r="O7" s="48">
        <f t="shared" si="0"/>
        <v>0</v>
      </c>
      <c r="P7" s="48">
        <f t="shared" si="0"/>
        <v>0</v>
      </c>
      <c r="Q7" s="48">
        <f t="shared" si="0"/>
        <v>0</v>
      </c>
      <c r="R7" s="48">
        <f t="shared" si="0"/>
        <v>0</v>
      </c>
      <c r="S7" s="48">
        <f t="shared" si="0"/>
        <v>0</v>
      </c>
      <c r="T7" s="48">
        <f t="shared" si="0"/>
        <v>0</v>
      </c>
      <c r="U7" s="48">
        <f t="shared" si="0"/>
        <v>0</v>
      </c>
      <c r="V7" s="48">
        <f t="shared" si="0"/>
        <v>0</v>
      </c>
      <c r="W7" s="48">
        <f t="shared" si="0"/>
        <v>0</v>
      </c>
      <c r="X7" s="48">
        <f t="shared" si="0"/>
        <v>0</v>
      </c>
      <c r="Y7" s="48">
        <f t="shared" si="0"/>
        <v>0</v>
      </c>
      <c r="Z7" s="48">
        <f t="shared" si="0"/>
        <v>132.5734</v>
      </c>
      <c r="AA7" s="48">
        <f t="shared" si="0"/>
        <v>0</v>
      </c>
      <c r="AB7" s="48">
        <f t="shared" si="0"/>
        <v>0</v>
      </c>
      <c r="AC7" s="48">
        <f t="shared" si="0"/>
        <v>0</v>
      </c>
      <c r="AD7" s="48">
        <f t="shared" si="0"/>
        <v>0</v>
      </c>
      <c r="AE7" s="48">
        <f t="shared" si="0"/>
        <v>0</v>
      </c>
      <c r="AF7" s="48">
        <f t="shared" si="0"/>
        <v>0</v>
      </c>
      <c r="AG7" s="48">
        <f t="shared" si="0"/>
        <v>0</v>
      </c>
      <c r="AH7" s="48">
        <f t="shared" si="0"/>
        <v>0</v>
      </c>
      <c r="AI7" s="48">
        <f t="shared" si="0"/>
        <v>0</v>
      </c>
      <c r="AJ7" s="48">
        <f t="shared" si="0"/>
        <v>132.5734</v>
      </c>
      <c r="AK7" s="48">
        <f t="shared" si="0"/>
        <v>4.7005</v>
      </c>
      <c r="AL7" s="48">
        <f t="shared" si="0"/>
        <v>127.8729</v>
      </c>
      <c r="AM7" s="57"/>
    </row>
    <row r="8" ht="22.8" customHeight="1" spans="1:39">
      <c r="A8" s="49" t="s">
        <v>22</v>
      </c>
      <c r="B8" s="49" t="s">
        <v>22</v>
      </c>
      <c r="C8" s="16"/>
      <c r="D8" s="16" t="s">
        <v>22</v>
      </c>
      <c r="E8" s="48">
        <f>E9</f>
        <v>200.6885</v>
      </c>
      <c r="F8" s="48">
        <f t="shared" ref="F8:AL8" si="1">F9</f>
        <v>68.1151</v>
      </c>
      <c r="G8" s="48">
        <f t="shared" ref="G8:G13" si="2">H8+I8</f>
        <v>68.1151</v>
      </c>
      <c r="H8" s="48">
        <f t="shared" si="1"/>
        <v>67.7151</v>
      </c>
      <c r="I8" s="48">
        <f t="shared" si="1"/>
        <v>0.4</v>
      </c>
      <c r="J8" s="48">
        <f t="shared" si="1"/>
        <v>0</v>
      </c>
      <c r="K8" s="48">
        <f t="shared" si="1"/>
        <v>0</v>
      </c>
      <c r="L8" s="48">
        <f t="shared" si="1"/>
        <v>0</v>
      </c>
      <c r="M8" s="48">
        <f t="shared" si="1"/>
        <v>0</v>
      </c>
      <c r="N8" s="48">
        <f t="shared" si="1"/>
        <v>0</v>
      </c>
      <c r="O8" s="48">
        <f t="shared" si="1"/>
        <v>0</v>
      </c>
      <c r="P8" s="48">
        <f t="shared" si="1"/>
        <v>0</v>
      </c>
      <c r="Q8" s="48">
        <f t="shared" si="1"/>
        <v>0</v>
      </c>
      <c r="R8" s="48">
        <f t="shared" si="1"/>
        <v>0</v>
      </c>
      <c r="S8" s="48">
        <f t="shared" si="1"/>
        <v>0</v>
      </c>
      <c r="T8" s="48">
        <f t="shared" si="1"/>
        <v>0</v>
      </c>
      <c r="U8" s="48">
        <f t="shared" si="1"/>
        <v>0</v>
      </c>
      <c r="V8" s="48">
        <f t="shared" si="1"/>
        <v>0</v>
      </c>
      <c r="W8" s="48">
        <f t="shared" si="1"/>
        <v>0</v>
      </c>
      <c r="X8" s="48">
        <f t="shared" si="1"/>
        <v>0</v>
      </c>
      <c r="Y8" s="48">
        <f t="shared" si="1"/>
        <v>0</v>
      </c>
      <c r="Z8" s="48">
        <f t="shared" si="1"/>
        <v>132.5734</v>
      </c>
      <c r="AA8" s="48">
        <f t="shared" si="1"/>
        <v>0</v>
      </c>
      <c r="AB8" s="48">
        <f t="shared" si="1"/>
        <v>0</v>
      </c>
      <c r="AC8" s="48">
        <f t="shared" si="1"/>
        <v>0</v>
      </c>
      <c r="AD8" s="48">
        <f t="shared" si="1"/>
        <v>0</v>
      </c>
      <c r="AE8" s="48">
        <f t="shared" si="1"/>
        <v>0</v>
      </c>
      <c r="AF8" s="48">
        <f t="shared" si="1"/>
        <v>0</v>
      </c>
      <c r="AG8" s="48">
        <f t="shared" si="1"/>
        <v>0</v>
      </c>
      <c r="AH8" s="48">
        <f t="shared" si="1"/>
        <v>0</v>
      </c>
      <c r="AI8" s="48">
        <f t="shared" si="1"/>
        <v>0</v>
      </c>
      <c r="AJ8" s="48">
        <f t="shared" si="1"/>
        <v>132.5734</v>
      </c>
      <c r="AK8" s="48">
        <f t="shared" si="1"/>
        <v>4.7005</v>
      </c>
      <c r="AL8" s="48">
        <f t="shared" si="1"/>
        <v>127.8729</v>
      </c>
      <c r="AM8" s="57"/>
    </row>
    <row r="9" ht="22.8" customHeight="1" spans="1:39">
      <c r="A9" s="49" t="s">
        <v>22</v>
      </c>
      <c r="B9" s="49" t="s">
        <v>22</v>
      </c>
      <c r="C9" s="16"/>
      <c r="D9" s="16" t="s">
        <v>148</v>
      </c>
      <c r="E9" s="48">
        <f>SUM(E10:E12)</f>
        <v>200.6885</v>
      </c>
      <c r="F9" s="48">
        <f t="shared" ref="F9:AL9" si="3">SUM(F10:F12)</f>
        <v>68.1151</v>
      </c>
      <c r="G9" s="48">
        <f t="shared" si="2"/>
        <v>68.1151</v>
      </c>
      <c r="H9" s="48">
        <f t="shared" si="3"/>
        <v>67.7151</v>
      </c>
      <c r="I9" s="48">
        <f t="shared" si="3"/>
        <v>0.4</v>
      </c>
      <c r="J9" s="48">
        <f t="shared" si="3"/>
        <v>0</v>
      </c>
      <c r="K9" s="48">
        <f t="shared" si="3"/>
        <v>0</v>
      </c>
      <c r="L9" s="48">
        <f t="shared" si="3"/>
        <v>0</v>
      </c>
      <c r="M9" s="48">
        <f t="shared" si="3"/>
        <v>0</v>
      </c>
      <c r="N9" s="48">
        <f t="shared" si="3"/>
        <v>0</v>
      </c>
      <c r="O9" s="48">
        <f t="shared" si="3"/>
        <v>0</v>
      </c>
      <c r="P9" s="48">
        <f t="shared" si="3"/>
        <v>0</v>
      </c>
      <c r="Q9" s="48">
        <f t="shared" si="3"/>
        <v>0</v>
      </c>
      <c r="R9" s="48">
        <f t="shared" si="3"/>
        <v>0</v>
      </c>
      <c r="S9" s="48">
        <f t="shared" si="3"/>
        <v>0</v>
      </c>
      <c r="T9" s="48">
        <f t="shared" si="3"/>
        <v>0</v>
      </c>
      <c r="U9" s="48">
        <f t="shared" si="3"/>
        <v>0</v>
      </c>
      <c r="V9" s="48">
        <f t="shared" si="3"/>
        <v>0</v>
      </c>
      <c r="W9" s="48">
        <f t="shared" si="3"/>
        <v>0</v>
      </c>
      <c r="X9" s="48">
        <f t="shared" si="3"/>
        <v>0</v>
      </c>
      <c r="Y9" s="48">
        <f t="shared" si="3"/>
        <v>0</v>
      </c>
      <c r="Z9" s="48">
        <f t="shared" si="3"/>
        <v>132.5734</v>
      </c>
      <c r="AA9" s="48">
        <f t="shared" si="3"/>
        <v>0</v>
      </c>
      <c r="AB9" s="48">
        <f t="shared" si="3"/>
        <v>0</v>
      </c>
      <c r="AC9" s="48">
        <f t="shared" si="3"/>
        <v>0</v>
      </c>
      <c r="AD9" s="48">
        <f t="shared" si="3"/>
        <v>0</v>
      </c>
      <c r="AE9" s="48">
        <f t="shared" si="3"/>
        <v>0</v>
      </c>
      <c r="AF9" s="48">
        <f t="shared" si="3"/>
        <v>0</v>
      </c>
      <c r="AG9" s="48">
        <f t="shared" si="3"/>
        <v>0</v>
      </c>
      <c r="AH9" s="48">
        <f t="shared" si="3"/>
        <v>0</v>
      </c>
      <c r="AI9" s="48">
        <f t="shared" si="3"/>
        <v>0</v>
      </c>
      <c r="AJ9" s="48">
        <f t="shared" si="3"/>
        <v>132.5734</v>
      </c>
      <c r="AK9" s="48">
        <f t="shared" si="3"/>
        <v>4.7005</v>
      </c>
      <c r="AL9" s="48">
        <f t="shared" si="3"/>
        <v>127.8729</v>
      </c>
      <c r="AM9" s="57"/>
    </row>
    <row r="10" ht="22.8" customHeight="1" spans="1:39">
      <c r="A10" s="49" t="s">
        <v>22</v>
      </c>
      <c r="B10" s="49" t="s">
        <v>22</v>
      </c>
      <c r="C10" s="16"/>
      <c r="D10" s="16"/>
      <c r="E10" s="48">
        <f>F10+P10+Z10</f>
        <v>0</v>
      </c>
      <c r="F10" s="48">
        <f>G10+J10+M10</f>
        <v>0</v>
      </c>
      <c r="G10" s="48">
        <f t="shared" si="2"/>
        <v>0</v>
      </c>
      <c r="H10" s="51"/>
      <c r="I10" s="51"/>
      <c r="J10" s="48">
        <f>K10+L10</f>
        <v>0</v>
      </c>
      <c r="K10" s="51"/>
      <c r="L10" s="51"/>
      <c r="M10" s="48">
        <f>N10+O10</f>
        <v>0</v>
      </c>
      <c r="N10" s="51"/>
      <c r="O10" s="51"/>
      <c r="P10" s="48">
        <f>Q10+T10+W10</f>
        <v>0</v>
      </c>
      <c r="Q10" s="48">
        <f>R10+S10</f>
        <v>0</v>
      </c>
      <c r="R10" s="51"/>
      <c r="S10" s="51"/>
      <c r="T10" s="48">
        <f>U10+V10</f>
        <v>0</v>
      </c>
      <c r="U10" s="51"/>
      <c r="V10" s="51"/>
      <c r="W10" s="48">
        <f>X10+Y10</f>
        <v>0</v>
      </c>
      <c r="X10" s="51"/>
      <c r="Y10" s="51"/>
      <c r="Z10" s="50">
        <f>AA10+AD10+AG10+AJ10</f>
        <v>0</v>
      </c>
      <c r="AA10" s="50">
        <f>AB10+AC10</f>
        <v>0</v>
      </c>
      <c r="AB10" s="51"/>
      <c r="AC10" s="51"/>
      <c r="AD10" s="50">
        <f>AE10+AF10</f>
        <v>0</v>
      </c>
      <c r="AE10" s="51"/>
      <c r="AF10" s="51"/>
      <c r="AG10" s="48">
        <f>AH10+AI10</f>
        <v>0</v>
      </c>
      <c r="AH10" s="51"/>
      <c r="AI10" s="51"/>
      <c r="AJ10" s="48">
        <f>AK10+AL10</f>
        <v>0</v>
      </c>
      <c r="AK10" s="51"/>
      <c r="AL10" s="51"/>
      <c r="AM10" s="57"/>
    </row>
    <row r="11" ht="22.8" customHeight="1" spans="1:39">
      <c r="A11" s="49" t="s">
        <v>149</v>
      </c>
      <c r="B11" s="49" t="s">
        <v>150</v>
      </c>
      <c r="C11" s="16">
        <v>206203</v>
      </c>
      <c r="D11" s="16" t="s">
        <v>151</v>
      </c>
      <c r="E11" s="48">
        <f>F11+P11+Z11</f>
        <v>62.537</v>
      </c>
      <c r="F11" s="48">
        <f>G11+J11+M11</f>
        <v>61.7151</v>
      </c>
      <c r="G11" s="48">
        <f t="shared" si="2"/>
        <v>61.7151</v>
      </c>
      <c r="H11" s="51">
        <v>61.7151</v>
      </c>
      <c r="I11" s="51"/>
      <c r="J11" s="48">
        <f>K11+L11</f>
        <v>0</v>
      </c>
      <c r="K11" s="51"/>
      <c r="L11" s="51"/>
      <c r="M11" s="48">
        <f>N11+O11</f>
        <v>0</v>
      </c>
      <c r="N11" s="51"/>
      <c r="O11" s="51"/>
      <c r="P11" s="48">
        <f>Q11+T11+W11</f>
        <v>0</v>
      </c>
      <c r="Q11" s="48">
        <f>R11+S11</f>
        <v>0</v>
      </c>
      <c r="R11" s="51"/>
      <c r="S11" s="51"/>
      <c r="T11" s="48">
        <f>U11+V11</f>
        <v>0</v>
      </c>
      <c r="U11" s="51"/>
      <c r="V11" s="51"/>
      <c r="W11" s="48">
        <f>X11+Y11</f>
        <v>0</v>
      </c>
      <c r="X11" s="51"/>
      <c r="Y11" s="51"/>
      <c r="Z11" s="50">
        <f>AA11+AD11+AG11+AJ11</f>
        <v>0.8219</v>
      </c>
      <c r="AA11" s="50">
        <f>AB11+AC11</f>
        <v>0</v>
      </c>
      <c r="AB11" s="51"/>
      <c r="AC11" s="51"/>
      <c r="AD11" s="50">
        <f>AE11+AF11</f>
        <v>0</v>
      </c>
      <c r="AE11" s="51"/>
      <c r="AF11" s="51"/>
      <c r="AG11" s="48">
        <f>AH11+AI11</f>
        <v>0</v>
      </c>
      <c r="AH11" s="51"/>
      <c r="AI11" s="51"/>
      <c r="AJ11" s="48">
        <f>AK11+AL11</f>
        <v>0.8219</v>
      </c>
      <c r="AK11" s="51">
        <v>0.8219</v>
      </c>
      <c r="AL11" s="51"/>
      <c r="AM11" s="57"/>
    </row>
    <row r="12" ht="22.8" customHeight="1" spans="1:39">
      <c r="A12" s="49" t="s">
        <v>149</v>
      </c>
      <c r="B12" s="49" t="s">
        <v>152</v>
      </c>
      <c r="C12" s="16">
        <v>206203</v>
      </c>
      <c r="D12" s="16" t="s">
        <v>153</v>
      </c>
      <c r="E12" s="48">
        <f>F12+P12+Z12</f>
        <v>138.1515</v>
      </c>
      <c r="F12" s="48">
        <f>G12+J12+M12</f>
        <v>6.4</v>
      </c>
      <c r="G12" s="48">
        <f t="shared" si="2"/>
        <v>6.4</v>
      </c>
      <c r="H12" s="51">
        <v>6</v>
      </c>
      <c r="I12" s="51">
        <v>0.4</v>
      </c>
      <c r="J12" s="48">
        <f>K12+L12</f>
        <v>0</v>
      </c>
      <c r="K12" s="51"/>
      <c r="L12" s="51"/>
      <c r="M12" s="48">
        <f>N12+O12</f>
        <v>0</v>
      </c>
      <c r="N12" s="51"/>
      <c r="O12" s="51"/>
      <c r="P12" s="48">
        <f>Q12+T12+W12</f>
        <v>0</v>
      </c>
      <c r="Q12" s="48">
        <f>R12+S12</f>
        <v>0</v>
      </c>
      <c r="R12" s="51"/>
      <c r="S12" s="51"/>
      <c r="T12" s="48">
        <f>U12+V12</f>
        <v>0</v>
      </c>
      <c r="U12" s="51"/>
      <c r="V12" s="51"/>
      <c r="W12" s="48">
        <f>X12+Y12</f>
        <v>0</v>
      </c>
      <c r="X12" s="51"/>
      <c r="Y12" s="51"/>
      <c r="Z12" s="50">
        <f>AA12+AD12+AG12+AJ12</f>
        <v>131.7515</v>
      </c>
      <c r="AA12" s="50">
        <f>AB12+AC12</f>
        <v>0</v>
      </c>
      <c r="AB12" s="51"/>
      <c r="AC12" s="51"/>
      <c r="AD12" s="50">
        <f>AE12+AF12</f>
        <v>0</v>
      </c>
      <c r="AE12" s="51"/>
      <c r="AF12" s="51"/>
      <c r="AG12" s="48">
        <f>AH12+AI12</f>
        <v>0</v>
      </c>
      <c r="AH12" s="51"/>
      <c r="AI12" s="51"/>
      <c r="AJ12" s="48">
        <f>AK12+AL12</f>
        <v>131.7515</v>
      </c>
      <c r="AK12" s="51">
        <v>3.8786</v>
      </c>
      <c r="AL12" s="51">
        <v>127.8729</v>
      </c>
      <c r="AM12" s="57"/>
    </row>
    <row r="13" spans="7:7">
      <c r="G13" s="48"/>
    </row>
  </sheetData>
  <mergeCells count="25">
    <mergeCell ref="A1:B1"/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E16"/>
  <sheetViews>
    <sheetView workbookViewId="0">
      <pane ySplit="6" topLeftCell="A7" activePane="bottomLeft" state="frozen"/>
      <selection/>
      <selection pane="bottomLeft" activeCell="F20" sqref="F20"/>
    </sheetView>
  </sheetViews>
  <sheetFormatPr defaultColWidth="10" defaultRowHeight="13.5"/>
  <cols>
    <col min="1" max="3" width="6.15" customWidth="1"/>
    <col min="4" max="4" width="16.825" customWidth="1"/>
    <col min="5" max="5" width="41.0333333333333" customWidth="1"/>
    <col min="6" max="6" width="16.4083333333333" customWidth="1"/>
    <col min="7" max="8" width="11.625" customWidth="1"/>
    <col min="9" max="9" width="8.125" customWidth="1"/>
    <col min="10" max="108" width="16.4083333333333" customWidth="1"/>
    <col min="109" max="109" width="1.53333333333333" customWidth="1"/>
    <col min="110" max="111" width="9.76666666666667" customWidth="1"/>
  </cols>
  <sheetData>
    <row r="1" ht="16.35" customHeight="1" spans="1:109">
      <c r="A1" s="25"/>
      <c r="B1" s="25"/>
      <c r="C1" s="25"/>
      <c r="D1" s="26"/>
      <c r="E1" s="26"/>
      <c r="F1" s="3" t="s">
        <v>154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5"/>
    </row>
    <row r="2" ht="22.8" customHeight="1" spans="1:109">
      <c r="A2" s="28" t="s">
        <v>155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5" t="s">
        <v>2</v>
      </c>
    </row>
    <row r="3" ht="19.55" customHeight="1" spans="1:109">
      <c r="A3" s="8" t="s">
        <v>4</v>
      </c>
      <c r="B3" s="8"/>
      <c r="C3" s="8"/>
      <c r="D3" s="8"/>
      <c r="E3" s="8"/>
      <c r="F3" s="29"/>
      <c r="G3" s="9" t="s">
        <v>5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41"/>
    </row>
    <row r="4" ht="24.4" customHeight="1" spans="1:109">
      <c r="A4" s="30" t="s">
        <v>8</v>
      </c>
      <c r="B4" s="30"/>
      <c r="C4" s="30"/>
      <c r="D4" s="30"/>
      <c r="E4" s="30"/>
      <c r="F4" s="30" t="s">
        <v>58</v>
      </c>
      <c r="G4" s="43" t="s">
        <v>156</v>
      </c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 t="s">
        <v>157</v>
      </c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 t="s">
        <v>158</v>
      </c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 t="s">
        <v>159</v>
      </c>
      <c r="BH4" s="43" t="s">
        <v>160</v>
      </c>
      <c r="BI4" s="43"/>
      <c r="BJ4" s="43"/>
      <c r="BK4" s="43"/>
      <c r="BL4" s="43" t="s">
        <v>161</v>
      </c>
      <c r="BM4" s="43"/>
      <c r="BN4" s="43" t="s">
        <v>162</v>
      </c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 t="s">
        <v>163</v>
      </c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 t="s">
        <v>164</v>
      </c>
      <c r="CQ4" s="43"/>
      <c r="CR4" s="43" t="s">
        <v>165</v>
      </c>
      <c r="CS4" s="43"/>
      <c r="CT4" s="43"/>
      <c r="CU4" s="43"/>
      <c r="CV4" s="43"/>
      <c r="CW4" s="43" t="s">
        <v>166</v>
      </c>
      <c r="CX4" s="43"/>
      <c r="CY4" s="43"/>
      <c r="CZ4" s="43" t="s">
        <v>167</v>
      </c>
      <c r="DA4" s="43"/>
      <c r="DB4" s="43"/>
      <c r="DC4" s="43"/>
      <c r="DD4" s="43"/>
      <c r="DE4" s="26"/>
    </row>
    <row r="5" ht="24.4" customHeight="1" spans="1:109">
      <c r="A5" s="30" t="s">
        <v>79</v>
      </c>
      <c r="B5" s="30"/>
      <c r="C5" s="30"/>
      <c r="D5" s="30" t="s">
        <v>69</v>
      </c>
      <c r="E5" s="30" t="s">
        <v>70</v>
      </c>
      <c r="F5" s="30"/>
      <c r="G5" s="43" t="s">
        <v>168</v>
      </c>
      <c r="H5" s="43" t="s">
        <v>169</v>
      </c>
      <c r="I5" s="43" t="s">
        <v>170</v>
      </c>
      <c r="J5" s="43" t="s">
        <v>171</v>
      </c>
      <c r="K5" s="43" t="s">
        <v>172</v>
      </c>
      <c r="L5" s="43" t="s">
        <v>173</v>
      </c>
      <c r="M5" s="43" t="s">
        <v>174</v>
      </c>
      <c r="N5" s="43" t="s">
        <v>175</v>
      </c>
      <c r="O5" s="43" t="s">
        <v>176</v>
      </c>
      <c r="P5" s="43" t="s">
        <v>177</v>
      </c>
      <c r="Q5" s="43" t="s">
        <v>178</v>
      </c>
      <c r="R5" s="43" t="s">
        <v>179</v>
      </c>
      <c r="S5" s="43" t="s">
        <v>180</v>
      </c>
      <c r="T5" s="43" t="s">
        <v>181</v>
      </c>
      <c r="U5" s="43" t="s">
        <v>182</v>
      </c>
      <c r="V5" s="43" t="s">
        <v>183</v>
      </c>
      <c r="W5" s="43" t="s">
        <v>184</v>
      </c>
      <c r="X5" s="43" t="s">
        <v>185</v>
      </c>
      <c r="Y5" s="43" t="s">
        <v>186</v>
      </c>
      <c r="Z5" s="43" t="s">
        <v>187</v>
      </c>
      <c r="AA5" s="43" t="s">
        <v>188</v>
      </c>
      <c r="AB5" s="43" t="s">
        <v>189</v>
      </c>
      <c r="AC5" s="43" t="s">
        <v>190</v>
      </c>
      <c r="AD5" s="43" t="s">
        <v>191</v>
      </c>
      <c r="AE5" s="43" t="s">
        <v>192</v>
      </c>
      <c r="AF5" s="43" t="s">
        <v>193</v>
      </c>
      <c r="AG5" s="43" t="s">
        <v>194</v>
      </c>
      <c r="AH5" s="43" t="s">
        <v>195</v>
      </c>
      <c r="AI5" s="43" t="s">
        <v>196</v>
      </c>
      <c r="AJ5" s="43" t="s">
        <v>197</v>
      </c>
      <c r="AK5" s="43" t="s">
        <v>198</v>
      </c>
      <c r="AL5" s="43" t="s">
        <v>199</v>
      </c>
      <c r="AM5" s="43" t="s">
        <v>200</v>
      </c>
      <c r="AN5" s="43" t="s">
        <v>201</v>
      </c>
      <c r="AO5" s="43" t="s">
        <v>202</v>
      </c>
      <c r="AP5" s="43" t="s">
        <v>203</v>
      </c>
      <c r="AQ5" s="43" t="s">
        <v>204</v>
      </c>
      <c r="AR5" s="43" t="s">
        <v>205</v>
      </c>
      <c r="AS5" s="43" t="s">
        <v>206</v>
      </c>
      <c r="AT5" s="43" t="s">
        <v>207</v>
      </c>
      <c r="AU5" s="43" t="s">
        <v>208</v>
      </c>
      <c r="AV5" s="43" t="s">
        <v>209</v>
      </c>
      <c r="AW5" s="43" t="s">
        <v>210</v>
      </c>
      <c r="AX5" s="43" t="s">
        <v>211</v>
      </c>
      <c r="AY5" s="43" t="s">
        <v>212</v>
      </c>
      <c r="AZ5" s="43" t="s">
        <v>213</v>
      </c>
      <c r="BA5" s="43" t="s">
        <v>214</v>
      </c>
      <c r="BB5" s="43" t="s">
        <v>215</v>
      </c>
      <c r="BC5" s="43" t="s">
        <v>216</v>
      </c>
      <c r="BD5" s="43" t="s">
        <v>217</v>
      </c>
      <c r="BE5" s="43" t="s">
        <v>218</v>
      </c>
      <c r="BF5" s="43" t="s">
        <v>219</v>
      </c>
      <c r="BG5" s="43" t="s">
        <v>220</v>
      </c>
      <c r="BH5" s="43" t="s">
        <v>221</v>
      </c>
      <c r="BI5" s="43" t="s">
        <v>222</v>
      </c>
      <c r="BJ5" s="43" t="s">
        <v>223</v>
      </c>
      <c r="BK5" s="43" t="s">
        <v>224</v>
      </c>
      <c r="BL5" s="43" t="s">
        <v>225</v>
      </c>
      <c r="BM5" s="43" t="s">
        <v>226</v>
      </c>
      <c r="BN5" s="43" t="s">
        <v>227</v>
      </c>
      <c r="BO5" s="43" t="s">
        <v>228</v>
      </c>
      <c r="BP5" s="43" t="s">
        <v>229</v>
      </c>
      <c r="BQ5" s="43" t="s">
        <v>230</v>
      </c>
      <c r="BR5" s="43" t="s">
        <v>231</v>
      </c>
      <c r="BS5" s="43" t="s">
        <v>232</v>
      </c>
      <c r="BT5" s="43" t="s">
        <v>233</v>
      </c>
      <c r="BU5" s="43" t="s">
        <v>234</v>
      </c>
      <c r="BV5" s="43" t="s">
        <v>235</v>
      </c>
      <c r="BW5" s="43" t="s">
        <v>236</v>
      </c>
      <c r="BX5" s="43" t="s">
        <v>237</v>
      </c>
      <c r="BY5" s="43" t="s">
        <v>238</v>
      </c>
      <c r="BZ5" s="43" t="s">
        <v>227</v>
      </c>
      <c r="CA5" s="43" t="s">
        <v>228</v>
      </c>
      <c r="CB5" s="43" t="s">
        <v>229</v>
      </c>
      <c r="CC5" s="43" t="s">
        <v>230</v>
      </c>
      <c r="CD5" s="43" t="s">
        <v>231</v>
      </c>
      <c r="CE5" s="43" t="s">
        <v>232</v>
      </c>
      <c r="CF5" s="43" t="s">
        <v>233</v>
      </c>
      <c r="CG5" s="43" t="s">
        <v>239</v>
      </c>
      <c r="CH5" s="43" t="s">
        <v>240</v>
      </c>
      <c r="CI5" s="43" t="s">
        <v>241</v>
      </c>
      <c r="CJ5" s="43" t="s">
        <v>242</v>
      </c>
      <c r="CK5" s="43" t="s">
        <v>234</v>
      </c>
      <c r="CL5" s="43" t="s">
        <v>235</v>
      </c>
      <c r="CM5" s="43" t="s">
        <v>236</v>
      </c>
      <c r="CN5" s="43" t="s">
        <v>237</v>
      </c>
      <c r="CO5" s="43" t="s">
        <v>243</v>
      </c>
      <c r="CP5" s="43" t="s">
        <v>244</v>
      </c>
      <c r="CQ5" s="43" t="s">
        <v>245</v>
      </c>
      <c r="CR5" s="43" t="s">
        <v>244</v>
      </c>
      <c r="CS5" s="43" t="s">
        <v>246</v>
      </c>
      <c r="CT5" s="43" t="s">
        <v>247</v>
      </c>
      <c r="CU5" s="43" t="s">
        <v>248</v>
      </c>
      <c r="CV5" s="43" t="s">
        <v>245</v>
      </c>
      <c r="CW5" s="43" t="s">
        <v>249</v>
      </c>
      <c r="CX5" s="43" t="s">
        <v>250</v>
      </c>
      <c r="CY5" s="43" t="s">
        <v>251</v>
      </c>
      <c r="CZ5" s="43" t="s">
        <v>252</v>
      </c>
      <c r="DA5" s="43" t="s">
        <v>253</v>
      </c>
      <c r="DB5" s="43" t="s">
        <v>254</v>
      </c>
      <c r="DC5" s="43" t="s">
        <v>255</v>
      </c>
      <c r="DD5" s="43" t="s">
        <v>167</v>
      </c>
      <c r="DE5" s="26"/>
    </row>
    <row r="6" ht="24.4" customHeight="1" spans="1:109">
      <c r="A6" s="30" t="s">
        <v>80</v>
      </c>
      <c r="B6" s="30" t="s">
        <v>81</v>
      </c>
      <c r="C6" s="30" t="s">
        <v>82</v>
      </c>
      <c r="D6" s="30"/>
      <c r="E6" s="30"/>
      <c r="F6" s="30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7"/>
    </row>
    <row r="7" ht="22.8" customHeight="1" spans="1:109">
      <c r="A7" s="32"/>
      <c r="B7" s="32"/>
      <c r="C7" s="32"/>
      <c r="D7" s="32"/>
      <c r="E7" s="32" t="s">
        <v>71</v>
      </c>
      <c r="F7" s="33">
        <f>F8</f>
        <v>200.6885</v>
      </c>
      <c r="G7" s="33">
        <f t="shared" ref="G7:AL7" si="0">G8</f>
        <v>23.226</v>
      </c>
      <c r="H7" s="33">
        <f t="shared" si="0"/>
        <v>4.176</v>
      </c>
      <c r="I7" s="33">
        <f t="shared" si="0"/>
        <v>0</v>
      </c>
      <c r="J7" s="33">
        <f t="shared" si="0"/>
        <v>0</v>
      </c>
      <c r="K7" s="33">
        <f t="shared" si="0"/>
        <v>17.5536</v>
      </c>
      <c r="L7" s="33">
        <f t="shared" si="0"/>
        <v>7.4413</v>
      </c>
      <c r="M7" s="33">
        <f t="shared" si="0"/>
        <v>0</v>
      </c>
      <c r="N7" s="33">
        <f t="shared" si="0"/>
        <v>3.7207</v>
      </c>
      <c r="O7" s="33">
        <f t="shared" si="0"/>
        <v>0</v>
      </c>
      <c r="P7" s="33">
        <f t="shared" si="0"/>
        <v>0.4739</v>
      </c>
      <c r="Q7" s="33">
        <f t="shared" si="0"/>
        <v>5.17</v>
      </c>
      <c r="R7" s="33">
        <f t="shared" si="0"/>
        <v>0</v>
      </c>
      <c r="S7" s="33">
        <f t="shared" si="0"/>
        <v>0</v>
      </c>
      <c r="T7" s="33">
        <f t="shared" si="0"/>
        <v>3.7786</v>
      </c>
      <c r="U7" s="33">
        <f t="shared" si="0"/>
        <v>0</v>
      </c>
      <c r="V7" s="33">
        <f t="shared" si="0"/>
        <v>0</v>
      </c>
      <c r="W7" s="33">
        <f t="shared" si="0"/>
        <v>0</v>
      </c>
      <c r="X7" s="33">
        <f t="shared" si="0"/>
        <v>0</v>
      </c>
      <c r="Y7" s="33">
        <f t="shared" si="0"/>
        <v>0.3</v>
      </c>
      <c r="Z7" s="33">
        <f t="shared" si="0"/>
        <v>0</v>
      </c>
      <c r="AA7" s="33">
        <f t="shared" si="0"/>
        <v>0</v>
      </c>
      <c r="AB7" s="33">
        <f t="shared" si="0"/>
        <v>0</v>
      </c>
      <c r="AC7" s="33">
        <f t="shared" si="0"/>
        <v>5.9</v>
      </c>
      <c r="AD7" s="33">
        <f t="shared" si="0"/>
        <v>0</v>
      </c>
      <c r="AE7" s="33">
        <f t="shared" si="0"/>
        <v>0</v>
      </c>
      <c r="AF7" s="33">
        <f t="shared" si="0"/>
        <v>0</v>
      </c>
      <c r="AG7" s="33">
        <f t="shared" si="0"/>
        <v>0</v>
      </c>
      <c r="AH7" s="33">
        <f t="shared" si="0"/>
        <v>0</v>
      </c>
      <c r="AI7" s="33">
        <f t="shared" si="0"/>
        <v>0.3</v>
      </c>
      <c r="AJ7" s="33">
        <f t="shared" si="0"/>
        <v>0</v>
      </c>
      <c r="AK7" s="33">
        <f t="shared" si="0"/>
        <v>0</v>
      </c>
      <c r="AL7" s="33">
        <f t="shared" si="0"/>
        <v>0</v>
      </c>
      <c r="AM7" s="33">
        <f t="shared" ref="AM7:BR7" si="1">AM8</f>
        <v>0</v>
      </c>
      <c r="AN7" s="33">
        <f t="shared" si="1"/>
        <v>0</v>
      </c>
      <c r="AO7" s="33">
        <f t="shared" si="1"/>
        <v>0.3447</v>
      </c>
      <c r="AP7" s="33">
        <f t="shared" si="1"/>
        <v>0.4308</v>
      </c>
      <c r="AQ7" s="33">
        <f t="shared" si="1"/>
        <v>0</v>
      </c>
      <c r="AR7" s="33">
        <f t="shared" si="1"/>
        <v>0</v>
      </c>
      <c r="AS7" s="33">
        <f t="shared" si="1"/>
        <v>0</v>
      </c>
      <c r="AT7" s="33">
        <f>AT15+AT16</f>
        <v>127.8729</v>
      </c>
      <c r="AU7" s="33">
        <f t="shared" si="1"/>
        <v>0</v>
      </c>
      <c r="AV7" s="33">
        <f t="shared" si="1"/>
        <v>0</v>
      </c>
      <c r="AW7" s="33">
        <f t="shared" si="1"/>
        <v>0</v>
      </c>
      <c r="AX7" s="33">
        <f t="shared" si="1"/>
        <v>0</v>
      </c>
      <c r="AY7" s="33">
        <f t="shared" si="1"/>
        <v>0</v>
      </c>
      <c r="AZ7" s="33">
        <f t="shared" si="1"/>
        <v>0</v>
      </c>
      <c r="BA7" s="33">
        <f t="shared" si="1"/>
        <v>0</v>
      </c>
      <c r="BB7" s="33">
        <f t="shared" si="1"/>
        <v>0</v>
      </c>
      <c r="BC7" s="33">
        <f t="shared" si="1"/>
        <v>0</v>
      </c>
      <c r="BD7" s="33">
        <f t="shared" si="1"/>
        <v>0</v>
      </c>
      <c r="BE7" s="33">
        <f t="shared" si="1"/>
        <v>0</v>
      </c>
      <c r="BF7" s="33">
        <f t="shared" si="1"/>
        <v>0</v>
      </c>
      <c r="BG7" s="33">
        <f t="shared" si="1"/>
        <v>0</v>
      </c>
      <c r="BH7" s="33">
        <f t="shared" si="1"/>
        <v>0</v>
      </c>
      <c r="BI7" s="33">
        <f t="shared" si="1"/>
        <v>0</v>
      </c>
      <c r="BJ7" s="33">
        <f t="shared" si="1"/>
        <v>0</v>
      </c>
      <c r="BK7" s="33">
        <f t="shared" si="1"/>
        <v>0</v>
      </c>
      <c r="BL7" s="33">
        <f t="shared" si="1"/>
        <v>0</v>
      </c>
      <c r="BM7" s="33">
        <f t="shared" si="1"/>
        <v>0</v>
      </c>
      <c r="BN7" s="33">
        <f t="shared" si="1"/>
        <v>0</v>
      </c>
      <c r="BO7" s="33">
        <f t="shared" si="1"/>
        <v>0</v>
      </c>
      <c r="BP7" s="33">
        <f t="shared" si="1"/>
        <v>0</v>
      </c>
      <c r="BQ7" s="33">
        <f t="shared" si="1"/>
        <v>0</v>
      </c>
      <c r="BR7" s="33">
        <f t="shared" si="1"/>
        <v>0</v>
      </c>
      <c r="BS7" s="33">
        <f t="shared" ref="BS7:DD7" si="2">BS8</f>
        <v>0</v>
      </c>
      <c r="BT7" s="33">
        <f t="shared" si="2"/>
        <v>0</v>
      </c>
      <c r="BU7" s="33">
        <f t="shared" si="2"/>
        <v>0</v>
      </c>
      <c r="BV7" s="33">
        <f t="shared" si="2"/>
        <v>0</v>
      </c>
      <c r="BW7" s="33">
        <f t="shared" si="2"/>
        <v>0</v>
      </c>
      <c r="BX7" s="33">
        <f t="shared" si="2"/>
        <v>0</v>
      </c>
      <c r="BY7" s="33">
        <f t="shared" si="2"/>
        <v>0</v>
      </c>
      <c r="BZ7" s="33">
        <f t="shared" si="2"/>
        <v>0</v>
      </c>
      <c r="CA7" s="33">
        <f t="shared" si="2"/>
        <v>0</v>
      </c>
      <c r="CB7" s="33">
        <f t="shared" si="2"/>
        <v>0</v>
      </c>
      <c r="CC7" s="33">
        <f t="shared" si="2"/>
        <v>0</v>
      </c>
      <c r="CD7" s="33">
        <f t="shared" si="2"/>
        <v>0</v>
      </c>
      <c r="CE7" s="33">
        <f t="shared" si="2"/>
        <v>0</v>
      </c>
      <c r="CF7" s="33">
        <f t="shared" si="2"/>
        <v>0</v>
      </c>
      <c r="CG7" s="33">
        <f t="shared" si="2"/>
        <v>0</v>
      </c>
      <c r="CH7" s="33">
        <f t="shared" si="2"/>
        <v>0</v>
      </c>
      <c r="CI7" s="33">
        <f t="shared" si="2"/>
        <v>0</v>
      </c>
      <c r="CJ7" s="33">
        <f t="shared" si="2"/>
        <v>0</v>
      </c>
      <c r="CK7" s="33">
        <f t="shared" si="2"/>
        <v>0</v>
      </c>
      <c r="CL7" s="33">
        <f t="shared" si="2"/>
        <v>0</v>
      </c>
      <c r="CM7" s="33">
        <f t="shared" si="2"/>
        <v>0</v>
      </c>
      <c r="CN7" s="33">
        <f t="shared" si="2"/>
        <v>0</v>
      </c>
      <c r="CO7" s="33">
        <f t="shared" si="2"/>
        <v>0</v>
      </c>
      <c r="CP7" s="33">
        <f t="shared" si="2"/>
        <v>0</v>
      </c>
      <c r="CQ7" s="33">
        <f t="shared" si="2"/>
        <v>0</v>
      </c>
      <c r="CR7" s="33">
        <f t="shared" si="2"/>
        <v>0</v>
      </c>
      <c r="CS7" s="33">
        <f t="shared" si="2"/>
        <v>0</v>
      </c>
      <c r="CT7" s="33">
        <f t="shared" si="2"/>
        <v>0</v>
      </c>
      <c r="CU7" s="33">
        <f t="shared" si="2"/>
        <v>0</v>
      </c>
      <c r="CV7" s="33">
        <f t="shared" si="2"/>
        <v>0</v>
      </c>
      <c r="CW7" s="33">
        <f t="shared" si="2"/>
        <v>0</v>
      </c>
      <c r="CX7" s="33">
        <f t="shared" si="2"/>
        <v>0</v>
      </c>
      <c r="CY7" s="33">
        <f t="shared" si="2"/>
        <v>0</v>
      </c>
      <c r="CZ7" s="33">
        <f t="shared" si="2"/>
        <v>0</v>
      </c>
      <c r="DA7" s="33">
        <f t="shared" si="2"/>
        <v>0</v>
      </c>
      <c r="DB7" s="33">
        <f t="shared" si="2"/>
        <v>0</v>
      </c>
      <c r="DC7" s="33">
        <f t="shared" si="2"/>
        <v>0</v>
      </c>
      <c r="DD7" s="33">
        <f t="shared" si="2"/>
        <v>0</v>
      </c>
      <c r="DE7" s="15"/>
    </row>
    <row r="8" ht="22.8" customHeight="1" spans="1:109">
      <c r="A8" s="34"/>
      <c r="B8" s="34"/>
      <c r="C8" s="34"/>
      <c r="D8" s="34"/>
      <c r="E8" s="34" t="s">
        <v>22</v>
      </c>
      <c r="F8" s="35">
        <f>F9</f>
        <v>200.6885</v>
      </c>
      <c r="G8" s="35">
        <f t="shared" ref="G8:AL8" si="3">G9</f>
        <v>23.226</v>
      </c>
      <c r="H8" s="35">
        <f t="shared" si="3"/>
        <v>4.176</v>
      </c>
      <c r="I8" s="35">
        <f t="shared" si="3"/>
        <v>0</v>
      </c>
      <c r="J8" s="35">
        <f t="shared" si="3"/>
        <v>0</v>
      </c>
      <c r="K8" s="35">
        <f t="shared" si="3"/>
        <v>17.5536</v>
      </c>
      <c r="L8" s="35">
        <f t="shared" si="3"/>
        <v>7.4413</v>
      </c>
      <c r="M8" s="35">
        <f t="shared" si="3"/>
        <v>0</v>
      </c>
      <c r="N8" s="35">
        <f t="shared" si="3"/>
        <v>3.7207</v>
      </c>
      <c r="O8" s="35">
        <f t="shared" si="3"/>
        <v>0</v>
      </c>
      <c r="P8" s="35">
        <f t="shared" si="3"/>
        <v>0.4739</v>
      </c>
      <c r="Q8" s="35">
        <f t="shared" si="3"/>
        <v>5.17</v>
      </c>
      <c r="R8" s="35">
        <f t="shared" si="3"/>
        <v>0</v>
      </c>
      <c r="S8" s="35">
        <f t="shared" si="3"/>
        <v>0</v>
      </c>
      <c r="T8" s="35">
        <f t="shared" si="3"/>
        <v>3.7786</v>
      </c>
      <c r="U8" s="35">
        <f t="shared" si="3"/>
        <v>0</v>
      </c>
      <c r="V8" s="35">
        <f t="shared" si="3"/>
        <v>0</v>
      </c>
      <c r="W8" s="35">
        <f t="shared" si="3"/>
        <v>0</v>
      </c>
      <c r="X8" s="35">
        <f t="shared" si="3"/>
        <v>0</v>
      </c>
      <c r="Y8" s="35">
        <f t="shared" si="3"/>
        <v>0.3</v>
      </c>
      <c r="Z8" s="35">
        <f t="shared" si="3"/>
        <v>0</v>
      </c>
      <c r="AA8" s="35">
        <f t="shared" si="3"/>
        <v>0</v>
      </c>
      <c r="AB8" s="35">
        <f t="shared" si="3"/>
        <v>0</v>
      </c>
      <c r="AC8" s="35">
        <f t="shared" si="3"/>
        <v>5.9</v>
      </c>
      <c r="AD8" s="35">
        <f t="shared" si="3"/>
        <v>0</v>
      </c>
      <c r="AE8" s="35">
        <f t="shared" si="3"/>
        <v>0</v>
      </c>
      <c r="AF8" s="35">
        <f t="shared" si="3"/>
        <v>0</v>
      </c>
      <c r="AG8" s="35">
        <f t="shared" si="3"/>
        <v>0</v>
      </c>
      <c r="AH8" s="35">
        <f t="shared" si="3"/>
        <v>0</v>
      </c>
      <c r="AI8" s="35">
        <f t="shared" si="3"/>
        <v>0.3</v>
      </c>
      <c r="AJ8" s="35">
        <f t="shared" si="3"/>
        <v>0</v>
      </c>
      <c r="AK8" s="35">
        <f t="shared" si="3"/>
        <v>0</v>
      </c>
      <c r="AL8" s="35">
        <f t="shared" si="3"/>
        <v>0</v>
      </c>
      <c r="AM8" s="35">
        <f t="shared" ref="AM8:BR8" si="4">AM9</f>
        <v>0</v>
      </c>
      <c r="AN8" s="35">
        <f t="shared" si="4"/>
        <v>0</v>
      </c>
      <c r="AO8" s="35">
        <f t="shared" si="4"/>
        <v>0.3447</v>
      </c>
      <c r="AP8" s="35">
        <f t="shared" si="4"/>
        <v>0.4308</v>
      </c>
      <c r="AQ8" s="35">
        <f t="shared" si="4"/>
        <v>0</v>
      </c>
      <c r="AR8" s="35">
        <f t="shared" si="4"/>
        <v>0</v>
      </c>
      <c r="AS8" s="35">
        <f t="shared" si="4"/>
        <v>0</v>
      </c>
      <c r="AT8" s="35">
        <f t="shared" si="4"/>
        <v>127.87</v>
      </c>
      <c r="AU8" s="35">
        <f t="shared" si="4"/>
        <v>0</v>
      </c>
      <c r="AV8" s="35">
        <f t="shared" si="4"/>
        <v>0</v>
      </c>
      <c r="AW8" s="35">
        <f t="shared" si="4"/>
        <v>0</v>
      </c>
      <c r="AX8" s="35">
        <f t="shared" si="4"/>
        <v>0</v>
      </c>
      <c r="AY8" s="35">
        <f t="shared" si="4"/>
        <v>0</v>
      </c>
      <c r="AZ8" s="35">
        <f t="shared" si="4"/>
        <v>0</v>
      </c>
      <c r="BA8" s="35">
        <f t="shared" si="4"/>
        <v>0</v>
      </c>
      <c r="BB8" s="35">
        <f t="shared" si="4"/>
        <v>0</v>
      </c>
      <c r="BC8" s="35">
        <f t="shared" si="4"/>
        <v>0</v>
      </c>
      <c r="BD8" s="35">
        <f t="shared" si="4"/>
        <v>0</v>
      </c>
      <c r="BE8" s="35">
        <f t="shared" si="4"/>
        <v>0</v>
      </c>
      <c r="BF8" s="35">
        <f t="shared" si="4"/>
        <v>0</v>
      </c>
      <c r="BG8" s="35">
        <f t="shared" si="4"/>
        <v>0</v>
      </c>
      <c r="BH8" s="35">
        <f t="shared" si="4"/>
        <v>0</v>
      </c>
      <c r="BI8" s="35">
        <f t="shared" si="4"/>
        <v>0</v>
      </c>
      <c r="BJ8" s="35">
        <f t="shared" si="4"/>
        <v>0</v>
      </c>
      <c r="BK8" s="35">
        <f t="shared" si="4"/>
        <v>0</v>
      </c>
      <c r="BL8" s="35">
        <f t="shared" si="4"/>
        <v>0</v>
      </c>
      <c r="BM8" s="35">
        <f t="shared" si="4"/>
        <v>0</v>
      </c>
      <c r="BN8" s="35">
        <f t="shared" si="4"/>
        <v>0</v>
      </c>
      <c r="BO8" s="35">
        <f t="shared" si="4"/>
        <v>0</v>
      </c>
      <c r="BP8" s="35">
        <f t="shared" si="4"/>
        <v>0</v>
      </c>
      <c r="BQ8" s="35">
        <f t="shared" si="4"/>
        <v>0</v>
      </c>
      <c r="BR8" s="35">
        <f t="shared" si="4"/>
        <v>0</v>
      </c>
      <c r="BS8" s="35">
        <f t="shared" ref="BS8:DD8" si="5">BS9</f>
        <v>0</v>
      </c>
      <c r="BT8" s="35">
        <f t="shared" si="5"/>
        <v>0</v>
      </c>
      <c r="BU8" s="35">
        <f t="shared" si="5"/>
        <v>0</v>
      </c>
      <c r="BV8" s="35">
        <f t="shared" si="5"/>
        <v>0</v>
      </c>
      <c r="BW8" s="35">
        <f t="shared" si="5"/>
        <v>0</v>
      </c>
      <c r="BX8" s="35">
        <f t="shared" si="5"/>
        <v>0</v>
      </c>
      <c r="BY8" s="35">
        <f t="shared" si="5"/>
        <v>0</v>
      </c>
      <c r="BZ8" s="35">
        <f t="shared" si="5"/>
        <v>0</v>
      </c>
      <c r="CA8" s="35">
        <f t="shared" si="5"/>
        <v>0</v>
      </c>
      <c r="CB8" s="35">
        <f t="shared" si="5"/>
        <v>0</v>
      </c>
      <c r="CC8" s="35">
        <f t="shared" si="5"/>
        <v>0</v>
      </c>
      <c r="CD8" s="35">
        <f t="shared" si="5"/>
        <v>0</v>
      </c>
      <c r="CE8" s="35">
        <f t="shared" si="5"/>
        <v>0</v>
      </c>
      <c r="CF8" s="35">
        <f t="shared" si="5"/>
        <v>0</v>
      </c>
      <c r="CG8" s="35">
        <f t="shared" si="5"/>
        <v>0</v>
      </c>
      <c r="CH8" s="35">
        <f t="shared" si="5"/>
        <v>0</v>
      </c>
      <c r="CI8" s="35">
        <f t="shared" si="5"/>
        <v>0</v>
      </c>
      <c r="CJ8" s="35">
        <f t="shared" si="5"/>
        <v>0</v>
      </c>
      <c r="CK8" s="35">
        <f t="shared" si="5"/>
        <v>0</v>
      </c>
      <c r="CL8" s="35">
        <f t="shared" si="5"/>
        <v>0</v>
      </c>
      <c r="CM8" s="35">
        <f t="shared" si="5"/>
        <v>0</v>
      </c>
      <c r="CN8" s="35">
        <f t="shared" si="5"/>
        <v>0</v>
      </c>
      <c r="CO8" s="35">
        <f t="shared" si="5"/>
        <v>0</v>
      </c>
      <c r="CP8" s="35">
        <f t="shared" si="5"/>
        <v>0</v>
      </c>
      <c r="CQ8" s="35">
        <f t="shared" si="5"/>
        <v>0</v>
      </c>
      <c r="CR8" s="35">
        <f t="shared" si="5"/>
        <v>0</v>
      </c>
      <c r="CS8" s="35">
        <f t="shared" si="5"/>
        <v>0</v>
      </c>
      <c r="CT8" s="35">
        <f t="shared" si="5"/>
        <v>0</v>
      </c>
      <c r="CU8" s="35">
        <f t="shared" si="5"/>
        <v>0</v>
      </c>
      <c r="CV8" s="35">
        <f t="shared" si="5"/>
        <v>0</v>
      </c>
      <c r="CW8" s="35">
        <f t="shared" si="5"/>
        <v>0</v>
      </c>
      <c r="CX8" s="35">
        <f t="shared" si="5"/>
        <v>0</v>
      </c>
      <c r="CY8" s="35">
        <f t="shared" si="5"/>
        <v>0</v>
      </c>
      <c r="CZ8" s="35">
        <f t="shared" si="5"/>
        <v>0</v>
      </c>
      <c r="DA8" s="35">
        <f t="shared" si="5"/>
        <v>0</v>
      </c>
      <c r="DB8" s="35">
        <f t="shared" si="5"/>
        <v>0</v>
      </c>
      <c r="DC8" s="35">
        <f t="shared" si="5"/>
        <v>0</v>
      </c>
      <c r="DD8" s="35">
        <f t="shared" si="5"/>
        <v>0</v>
      </c>
      <c r="DE8" s="4"/>
    </row>
    <row r="9" ht="22.8" customHeight="1" spans="1:109">
      <c r="A9" s="34"/>
      <c r="B9" s="34"/>
      <c r="C9" s="34"/>
      <c r="D9" s="34"/>
      <c r="E9" s="34" t="s">
        <v>72</v>
      </c>
      <c r="F9" s="35">
        <v>200.6885</v>
      </c>
      <c r="G9" s="35">
        <f t="shared" ref="G9:AL9" si="6">SUM(G10:G14)</f>
        <v>23.226</v>
      </c>
      <c r="H9" s="35">
        <f t="shared" si="6"/>
        <v>4.176</v>
      </c>
      <c r="I9" s="35">
        <f t="shared" si="6"/>
        <v>0</v>
      </c>
      <c r="J9" s="35">
        <f t="shared" si="6"/>
        <v>0</v>
      </c>
      <c r="K9" s="35">
        <f t="shared" si="6"/>
        <v>17.5536</v>
      </c>
      <c r="L9" s="35">
        <f t="shared" si="6"/>
        <v>7.4413</v>
      </c>
      <c r="M9" s="35">
        <f t="shared" si="6"/>
        <v>0</v>
      </c>
      <c r="N9" s="35">
        <f t="shared" si="6"/>
        <v>3.7207</v>
      </c>
      <c r="O9" s="35">
        <f t="shared" si="6"/>
        <v>0</v>
      </c>
      <c r="P9" s="35">
        <f t="shared" si="6"/>
        <v>0.4739</v>
      </c>
      <c r="Q9" s="35">
        <f t="shared" si="6"/>
        <v>5.17</v>
      </c>
      <c r="R9" s="35">
        <f t="shared" si="6"/>
        <v>0</v>
      </c>
      <c r="S9" s="35">
        <f t="shared" si="6"/>
        <v>0</v>
      </c>
      <c r="T9" s="35">
        <f t="shared" si="6"/>
        <v>3.7786</v>
      </c>
      <c r="U9" s="35">
        <f t="shared" si="6"/>
        <v>0</v>
      </c>
      <c r="V9" s="35">
        <f t="shared" si="6"/>
        <v>0</v>
      </c>
      <c r="W9" s="35">
        <f t="shared" si="6"/>
        <v>0</v>
      </c>
      <c r="X9" s="35">
        <f t="shared" si="6"/>
        <v>0</v>
      </c>
      <c r="Y9" s="35">
        <f t="shared" si="6"/>
        <v>0.3</v>
      </c>
      <c r="Z9" s="35">
        <f t="shared" si="6"/>
        <v>0</v>
      </c>
      <c r="AA9" s="35">
        <f t="shared" si="6"/>
        <v>0</v>
      </c>
      <c r="AB9" s="35">
        <f t="shared" si="6"/>
        <v>0</v>
      </c>
      <c r="AC9" s="35">
        <f t="shared" si="6"/>
        <v>5.9</v>
      </c>
      <c r="AD9" s="35">
        <f t="shared" si="6"/>
        <v>0</v>
      </c>
      <c r="AE9" s="35">
        <f t="shared" si="6"/>
        <v>0</v>
      </c>
      <c r="AF9" s="35">
        <f t="shared" si="6"/>
        <v>0</v>
      </c>
      <c r="AG9" s="35">
        <f t="shared" si="6"/>
        <v>0</v>
      </c>
      <c r="AH9" s="35">
        <f t="shared" si="6"/>
        <v>0</v>
      </c>
      <c r="AI9" s="35">
        <f t="shared" si="6"/>
        <v>0.3</v>
      </c>
      <c r="AJ9" s="35">
        <f t="shared" si="6"/>
        <v>0</v>
      </c>
      <c r="AK9" s="35">
        <f t="shared" si="6"/>
        <v>0</v>
      </c>
      <c r="AL9" s="35">
        <f t="shared" si="6"/>
        <v>0</v>
      </c>
      <c r="AM9" s="35">
        <f t="shared" ref="AM9:BR9" si="7">SUM(AM10:AM14)</f>
        <v>0</v>
      </c>
      <c r="AN9" s="35">
        <f t="shared" si="7"/>
        <v>0</v>
      </c>
      <c r="AO9" s="35">
        <f t="shared" si="7"/>
        <v>0.3447</v>
      </c>
      <c r="AP9" s="35">
        <f t="shared" si="7"/>
        <v>0.4308</v>
      </c>
      <c r="AQ9" s="35">
        <f t="shared" si="7"/>
        <v>0</v>
      </c>
      <c r="AR9" s="35">
        <f t="shared" si="7"/>
        <v>0</v>
      </c>
      <c r="AS9" s="35">
        <f t="shared" si="7"/>
        <v>0</v>
      </c>
      <c r="AT9" s="35">
        <v>127.87</v>
      </c>
      <c r="AU9" s="35">
        <f t="shared" si="7"/>
        <v>0</v>
      </c>
      <c r="AV9" s="35">
        <f t="shared" si="7"/>
        <v>0</v>
      </c>
      <c r="AW9" s="35">
        <f t="shared" si="7"/>
        <v>0</v>
      </c>
      <c r="AX9" s="35">
        <f t="shared" si="7"/>
        <v>0</v>
      </c>
      <c r="AY9" s="35">
        <f t="shared" si="7"/>
        <v>0</v>
      </c>
      <c r="AZ9" s="35">
        <f t="shared" si="7"/>
        <v>0</v>
      </c>
      <c r="BA9" s="35">
        <f t="shared" si="7"/>
        <v>0</v>
      </c>
      <c r="BB9" s="35">
        <f t="shared" si="7"/>
        <v>0</v>
      </c>
      <c r="BC9" s="35">
        <f t="shared" si="7"/>
        <v>0</v>
      </c>
      <c r="BD9" s="35">
        <f t="shared" si="7"/>
        <v>0</v>
      </c>
      <c r="BE9" s="35">
        <f t="shared" si="7"/>
        <v>0</v>
      </c>
      <c r="BF9" s="35">
        <f t="shared" si="7"/>
        <v>0</v>
      </c>
      <c r="BG9" s="35">
        <f t="shared" si="7"/>
        <v>0</v>
      </c>
      <c r="BH9" s="35">
        <f t="shared" si="7"/>
        <v>0</v>
      </c>
      <c r="BI9" s="35">
        <f t="shared" si="7"/>
        <v>0</v>
      </c>
      <c r="BJ9" s="35">
        <f t="shared" si="7"/>
        <v>0</v>
      </c>
      <c r="BK9" s="35">
        <f t="shared" si="7"/>
        <v>0</v>
      </c>
      <c r="BL9" s="35">
        <f t="shared" si="7"/>
        <v>0</v>
      </c>
      <c r="BM9" s="35">
        <f t="shared" si="7"/>
        <v>0</v>
      </c>
      <c r="BN9" s="35">
        <f t="shared" si="7"/>
        <v>0</v>
      </c>
      <c r="BO9" s="35">
        <f t="shared" si="7"/>
        <v>0</v>
      </c>
      <c r="BP9" s="35">
        <f t="shared" si="7"/>
        <v>0</v>
      </c>
      <c r="BQ9" s="35">
        <f t="shared" si="7"/>
        <v>0</v>
      </c>
      <c r="BR9" s="35">
        <f t="shared" si="7"/>
        <v>0</v>
      </c>
      <c r="BS9" s="35">
        <f t="shared" ref="BS9:DD9" si="8">SUM(BS10:BS14)</f>
        <v>0</v>
      </c>
      <c r="BT9" s="35">
        <f t="shared" si="8"/>
        <v>0</v>
      </c>
      <c r="BU9" s="35">
        <f t="shared" si="8"/>
        <v>0</v>
      </c>
      <c r="BV9" s="35">
        <f t="shared" si="8"/>
        <v>0</v>
      </c>
      <c r="BW9" s="35">
        <f t="shared" si="8"/>
        <v>0</v>
      </c>
      <c r="BX9" s="35">
        <f t="shared" si="8"/>
        <v>0</v>
      </c>
      <c r="BY9" s="35">
        <f t="shared" si="8"/>
        <v>0</v>
      </c>
      <c r="BZ9" s="35">
        <f t="shared" si="8"/>
        <v>0</v>
      </c>
      <c r="CA9" s="35">
        <f t="shared" si="8"/>
        <v>0</v>
      </c>
      <c r="CB9" s="35">
        <f t="shared" si="8"/>
        <v>0</v>
      </c>
      <c r="CC9" s="35">
        <f t="shared" si="8"/>
        <v>0</v>
      </c>
      <c r="CD9" s="35">
        <f t="shared" si="8"/>
        <v>0</v>
      </c>
      <c r="CE9" s="35">
        <f t="shared" si="8"/>
        <v>0</v>
      </c>
      <c r="CF9" s="35">
        <f t="shared" si="8"/>
        <v>0</v>
      </c>
      <c r="CG9" s="35">
        <f t="shared" si="8"/>
        <v>0</v>
      </c>
      <c r="CH9" s="35">
        <f t="shared" si="8"/>
        <v>0</v>
      </c>
      <c r="CI9" s="35">
        <f t="shared" si="8"/>
        <v>0</v>
      </c>
      <c r="CJ9" s="35">
        <f t="shared" si="8"/>
        <v>0</v>
      </c>
      <c r="CK9" s="35">
        <f t="shared" si="8"/>
        <v>0</v>
      </c>
      <c r="CL9" s="35">
        <f t="shared" si="8"/>
        <v>0</v>
      </c>
      <c r="CM9" s="35">
        <f t="shared" si="8"/>
        <v>0</v>
      </c>
      <c r="CN9" s="35">
        <f t="shared" si="8"/>
        <v>0</v>
      </c>
      <c r="CO9" s="35">
        <f t="shared" si="8"/>
        <v>0</v>
      </c>
      <c r="CP9" s="35">
        <f t="shared" si="8"/>
        <v>0</v>
      </c>
      <c r="CQ9" s="35">
        <f t="shared" si="8"/>
        <v>0</v>
      </c>
      <c r="CR9" s="35">
        <f t="shared" si="8"/>
        <v>0</v>
      </c>
      <c r="CS9" s="35">
        <f t="shared" si="8"/>
        <v>0</v>
      </c>
      <c r="CT9" s="35">
        <f t="shared" si="8"/>
        <v>0</v>
      </c>
      <c r="CU9" s="35">
        <f t="shared" si="8"/>
        <v>0</v>
      </c>
      <c r="CV9" s="35">
        <f t="shared" si="8"/>
        <v>0</v>
      </c>
      <c r="CW9" s="35">
        <f t="shared" si="8"/>
        <v>0</v>
      </c>
      <c r="CX9" s="35">
        <f t="shared" si="8"/>
        <v>0</v>
      </c>
      <c r="CY9" s="35">
        <f t="shared" si="8"/>
        <v>0</v>
      </c>
      <c r="CZ9" s="35">
        <f t="shared" si="8"/>
        <v>0</v>
      </c>
      <c r="DA9" s="35">
        <f t="shared" si="8"/>
        <v>0</v>
      </c>
      <c r="DB9" s="35">
        <f t="shared" si="8"/>
        <v>0</v>
      </c>
      <c r="DC9" s="35">
        <f t="shared" si="8"/>
        <v>0</v>
      </c>
      <c r="DD9" s="35">
        <f t="shared" si="8"/>
        <v>0</v>
      </c>
      <c r="DE9" s="4"/>
    </row>
    <row r="10" ht="22.8" customHeight="1" spans="1:109">
      <c r="A10" s="34">
        <v>213</v>
      </c>
      <c r="B10" s="34" t="s">
        <v>92</v>
      </c>
      <c r="C10" s="52" t="s">
        <v>256</v>
      </c>
      <c r="D10" s="34">
        <v>206203</v>
      </c>
      <c r="E10" s="34" t="s">
        <v>83</v>
      </c>
      <c r="F10" s="35">
        <f>SUM(G10:DD10)</f>
        <v>56.0836</v>
      </c>
      <c r="G10" s="37">
        <v>23.226</v>
      </c>
      <c r="H10" s="37">
        <v>4.176</v>
      </c>
      <c r="I10" s="37"/>
      <c r="J10" s="37"/>
      <c r="K10" s="37">
        <v>17.5536</v>
      </c>
      <c r="L10" s="37"/>
      <c r="M10" s="37"/>
      <c r="N10" s="37"/>
      <c r="O10" s="37"/>
      <c r="P10" s="37">
        <v>0.4739</v>
      </c>
      <c r="Q10" s="37"/>
      <c r="R10" s="37"/>
      <c r="S10" s="37"/>
      <c r="T10" s="37">
        <v>3.3786</v>
      </c>
      <c r="U10" s="37"/>
      <c r="V10" s="37"/>
      <c r="W10" s="37"/>
      <c r="X10" s="37"/>
      <c r="Y10" s="37">
        <v>0.3</v>
      </c>
      <c r="Z10" s="37"/>
      <c r="AA10" s="37"/>
      <c r="AB10" s="37"/>
      <c r="AC10" s="37">
        <v>5.9</v>
      </c>
      <c r="AD10" s="37"/>
      <c r="AE10" s="37"/>
      <c r="AF10" s="37"/>
      <c r="AG10" s="37"/>
      <c r="AH10" s="37"/>
      <c r="AI10" s="37">
        <v>0.3</v>
      </c>
      <c r="AJ10" s="37"/>
      <c r="AK10" s="37"/>
      <c r="AL10" s="37"/>
      <c r="AM10" s="37"/>
      <c r="AN10" s="37"/>
      <c r="AO10" s="37">
        <v>0.3447</v>
      </c>
      <c r="AP10" s="37">
        <v>0.4308</v>
      </c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7"/>
    </row>
    <row r="11" ht="22.8" customHeight="1" spans="1:109">
      <c r="A11" s="34" t="s">
        <v>84</v>
      </c>
      <c r="B11" s="34" t="s">
        <v>85</v>
      </c>
      <c r="C11" s="34" t="s">
        <v>85</v>
      </c>
      <c r="D11" s="34">
        <v>206203</v>
      </c>
      <c r="E11" s="34" t="s">
        <v>86</v>
      </c>
      <c r="F11" s="35">
        <f>SUM(G11:DD11)</f>
        <v>0.4</v>
      </c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>
        <v>0.4</v>
      </c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7"/>
    </row>
    <row r="12" ht="22.8" customHeight="1" spans="1:109">
      <c r="A12" s="34" t="s">
        <v>87</v>
      </c>
      <c r="B12" s="34" t="s">
        <v>88</v>
      </c>
      <c r="C12" s="34" t="s">
        <v>88</v>
      </c>
      <c r="D12" s="34">
        <v>206203</v>
      </c>
      <c r="E12" s="34" t="s">
        <v>89</v>
      </c>
      <c r="F12" s="35">
        <f>SUM(G12:DD12)</f>
        <v>7.4413</v>
      </c>
      <c r="G12" s="37"/>
      <c r="H12" s="37"/>
      <c r="I12" s="37"/>
      <c r="J12" s="37"/>
      <c r="K12" s="37"/>
      <c r="L12" s="37">
        <v>7.4413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7"/>
    </row>
    <row r="13" ht="22.8" customHeight="1" spans="1:109">
      <c r="A13" s="34" t="s">
        <v>90</v>
      </c>
      <c r="B13" s="34" t="s">
        <v>91</v>
      </c>
      <c r="C13" s="34" t="s">
        <v>92</v>
      </c>
      <c r="D13" s="34">
        <v>206203</v>
      </c>
      <c r="E13" s="34" t="s">
        <v>93</v>
      </c>
      <c r="F13" s="35">
        <f>SUM(G13:DD13)</f>
        <v>3.7207</v>
      </c>
      <c r="G13" s="37"/>
      <c r="H13" s="37"/>
      <c r="I13" s="37"/>
      <c r="J13" s="37"/>
      <c r="K13" s="37"/>
      <c r="L13" s="37"/>
      <c r="M13" s="37"/>
      <c r="N13" s="37">
        <v>3.7207</v>
      </c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7"/>
    </row>
    <row r="14" ht="22.8" customHeight="1" spans="1:109">
      <c r="A14" s="34" t="s">
        <v>94</v>
      </c>
      <c r="B14" s="34" t="s">
        <v>85</v>
      </c>
      <c r="C14" s="34" t="s">
        <v>92</v>
      </c>
      <c r="D14" s="34">
        <v>206203</v>
      </c>
      <c r="E14" s="34" t="s">
        <v>95</v>
      </c>
      <c r="F14" s="35">
        <f>SUM(G14:DD14)</f>
        <v>5.17</v>
      </c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>
        <v>5.17</v>
      </c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7"/>
    </row>
    <row r="15" ht="21" customHeight="1" spans="1:46">
      <c r="A15" s="53">
        <v>213</v>
      </c>
      <c r="B15" s="34" t="s">
        <v>92</v>
      </c>
      <c r="C15" s="54" t="s">
        <v>257</v>
      </c>
      <c r="D15" s="53">
        <v>206203</v>
      </c>
      <c r="E15" t="s">
        <v>96</v>
      </c>
      <c r="AT15">
        <v>124.237</v>
      </c>
    </row>
    <row r="16" ht="21" customHeight="1" spans="1:46">
      <c r="A16" s="53">
        <v>213</v>
      </c>
      <c r="B16" s="34" t="s">
        <v>88</v>
      </c>
      <c r="C16" s="34" t="s">
        <v>88</v>
      </c>
      <c r="D16" s="53">
        <v>206203</v>
      </c>
      <c r="E16" t="s">
        <v>97</v>
      </c>
      <c r="AT16">
        <v>3.6359</v>
      </c>
    </row>
  </sheetData>
  <mergeCells count="123">
    <mergeCell ref="A1:C1"/>
    <mergeCell ref="F1:DD1"/>
    <mergeCell ref="A2:DD2"/>
    <mergeCell ref="A3:E3"/>
    <mergeCell ref="G3:DD3"/>
    <mergeCell ref="A4:E4"/>
    <mergeCell ref="G4:S4"/>
    <mergeCell ref="T4:AT4"/>
    <mergeCell ref="AU4:BF4"/>
    <mergeCell ref="BH4:BK4"/>
    <mergeCell ref="BL4:BM4"/>
    <mergeCell ref="BN4:BY4"/>
    <mergeCell ref="BZ4:CO4"/>
    <mergeCell ref="CP4:CQ4"/>
    <mergeCell ref="CR4:CV4"/>
    <mergeCell ref="CW4:CY4"/>
    <mergeCell ref="CZ4:DD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pane ySplit="6" topLeftCell="A7" activePane="bottomLeft" state="frozen"/>
      <selection/>
      <selection pane="bottomLeft" activeCell="C18" sqref="C18"/>
    </sheetView>
  </sheetViews>
  <sheetFormatPr defaultColWidth="10" defaultRowHeight="13.5" outlineLevelCol="7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9.76666666666667" customWidth="1"/>
  </cols>
  <sheetData>
    <row r="1" ht="16.35" customHeight="1" spans="1:8">
      <c r="A1" s="25"/>
      <c r="B1" s="25"/>
      <c r="C1" s="25"/>
      <c r="D1" s="46"/>
      <c r="E1" s="46"/>
      <c r="F1" s="24"/>
      <c r="G1" s="24"/>
      <c r="H1" s="47" t="s">
        <v>258</v>
      </c>
    </row>
    <row r="2" ht="22.8" customHeight="1" spans="1:8">
      <c r="A2" s="24"/>
      <c r="B2" s="28" t="s">
        <v>259</v>
      </c>
      <c r="C2" s="28"/>
      <c r="D2" s="28"/>
      <c r="E2" s="28"/>
      <c r="F2" s="28"/>
      <c r="G2" s="28"/>
      <c r="H2" s="28"/>
    </row>
    <row r="3" ht="19.55" customHeight="1" spans="1:8">
      <c r="A3" s="29"/>
      <c r="B3" s="8" t="s">
        <v>4</v>
      </c>
      <c r="C3" s="8"/>
      <c r="D3" s="8"/>
      <c r="E3" s="8"/>
      <c r="G3" s="29"/>
      <c r="H3" s="9" t="s">
        <v>5</v>
      </c>
    </row>
    <row r="4" ht="24.4" customHeight="1" spans="1:8">
      <c r="A4" s="5"/>
      <c r="B4" s="10" t="s">
        <v>8</v>
      </c>
      <c r="C4" s="10"/>
      <c r="D4" s="10"/>
      <c r="E4" s="10"/>
      <c r="F4" s="10" t="s">
        <v>75</v>
      </c>
      <c r="G4" s="10"/>
      <c r="H4" s="10"/>
    </row>
    <row r="5" ht="24.4" customHeight="1" spans="1:8">
      <c r="A5" s="5"/>
      <c r="B5" s="10" t="s">
        <v>79</v>
      </c>
      <c r="C5" s="10"/>
      <c r="D5" s="10" t="s">
        <v>69</v>
      </c>
      <c r="E5" s="10" t="s">
        <v>70</v>
      </c>
      <c r="F5" s="10" t="s">
        <v>58</v>
      </c>
      <c r="G5" s="10" t="s">
        <v>260</v>
      </c>
      <c r="H5" s="10" t="s">
        <v>261</v>
      </c>
    </row>
    <row r="6" ht="24.4" customHeight="1" spans="1:8">
      <c r="A6" s="26"/>
      <c r="B6" s="10" t="s">
        <v>80</v>
      </c>
      <c r="C6" s="10" t="s">
        <v>81</v>
      </c>
      <c r="D6" s="10"/>
      <c r="E6" s="10"/>
      <c r="F6" s="10"/>
      <c r="G6" s="10"/>
      <c r="H6" s="10"/>
    </row>
    <row r="7" ht="22.8" customHeight="1" spans="1:8">
      <c r="A7" s="5"/>
      <c r="B7" s="13"/>
      <c r="C7" s="13"/>
      <c r="D7" s="13"/>
      <c r="E7" s="32" t="s">
        <v>71</v>
      </c>
      <c r="F7" s="48">
        <f>F8</f>
        <v>56.0836</v>
      </c>
      <c r="G7" s="48">
        <f>G8</f>
        <v>45.4295</v>
      </c>
      <c r="H7" s="48">
        <f>H8</f>
        <v>10.6541</v>
      </c>
    </row>
    <row r="8" ht="22.8" customHeight="1" spans="1:8">
      <c r="A8" s="5"/>
      <c r="B8" s="49" t="s">
        <v>22</v>
      </c>
      <c r="C8" s="49" t="s">
        <v>22</v>
      </c>
      <c r="D8" s="16"/>
      <c r="E8" s="16" t="s">
        <v>22</v>
      </c>
      <c r="F8" s="50">
        <f>F9</f>
        <v>56.0836</v>
      </c>
      <c r="G8" s="50">
        <f>G9</f>
        <v>45.4295</v>
      </c>
      <c r="H8" s="50">
        <f>H9</f>
        <v>10.6541</v>
      </c>
    </row>
    <row r="9" ht="22.8" customHeight="1" spans="1:8">
      <c r="A9" s="5"/>
      <c r="B9" s="49" t="s">
        <v>22</v>
      </c>
      <c r="C9" s="49" t="s">
        <v>22</v>
      </c>
      <c r="D9" s="16">
        <v>206203</v>
      </c>
      <c r="E9" s="16" t="s">
        <v>72</v>
      </c>
      <c r="F9" s="50">
        <f>F10+F14+F16</f>
        <v>56.0836</v>
      </c>
      <c r="G9" s="50">
        <f>G10+G14+G16</f>
        <v>45.4295</v>
      </c>
      <c r="H9" s="50">
        <f>H10+H14+H16</f>
        <v>10.6541</v>
      </c>
    </row>
    <row r="10" ht="22.8" customHeight="1" spans="1:8">
      <c r="A10" s="5"/>
      <c r="B10" s="49" t="s">
        <v>22</v>
      </c>
      <c r="C10" s="49" t="s">
        <v>22</v>
      </c>
      <c r="D10" s="16" t="s">
        <v>262</v>
      </c>
      <c r="E10" s="16" t="s">
        <v>263</v>
      </c>
      <c r="F10" s="50">
        <v>45.4295</v>
      </c>
      <c r="G10" s="50">
        <v>45.4295</v>
      </c>
      <c r="H10" s="50"/>
    </row>
    <row r="11" ht="22.8" customHeight="1" spans="1:8">
      <c r="A11" s="5"/>
      <c r="B11" s="49" t="s">
        <v>149</v>
      </c>
      <c r="C11" s="49" t="s">
        <v>150</v>
      </c>
      <c r="D11" s="16" t="s">
        <v>264</v>
      </c>
      <c r="E11" s="16" t="s">
        <v>265</v>
      </c>
      <c r="F11" s="51">
        <f>G11+H11</f>
        <v>0</v>
      </c>
      <c r="G11" s="51"/>
      <c r="H11" s="51"/>
    </row>
    <row r="12" ht="22.8" customHeight="1" spans="1:8">
      <c r="A12" s="5"/>
      <c r="B12" s="49" t="s">
        <v>149</v>
      </c>
      <c r="C12" s="49" t="s">
        <v>266</v>
      </c>
      <c r="D12" s="16" t="s">
        <v>267</v>
      </c>
      <c r="E12" s="16" t="s">
        <v>268</v>
      </c>
      <c r="F12" s="51">
        <f>G12+H12</f>
        <v>0</v>
      </c>
      <c r="G12" s="51"/>
      <c r="H12" s="51"/>
    </row>
    <row r="13" ht="22.8" customHeight="1" spans="1:8">
      <c r="A13" s="5"/>
      <c r="B13" s="49" t="s">
        <v>149</v>
      </c>
      <c r="C13" s="49" t="s">
        <v>152</v>
      </c>
      <c r="D13" s="16" t="s">
        <v>269</v>
      </c>
      <c r="E13" s="16" t="s">
        <v>270</v>
      </c>
      <c r="F13" s="51">
        <f>G13+H13</f>
        <v>0</v>
      </c>
      <c r="G13" s="51"/>
      <c r="H13" s="51"/>
    </row>
    <row r="14" ht="22.8" customHeight="1" spans="2:8">
      <c r="B14" s="49" t="s">
        <v>22</v>
      </c>
      <c r="C14" s="49" t="s">
        <v>22</v>
      </c>
      <c r="D14" s="16" t="s">
        <v>271</v>
      </c>
      <c r="E14" s="16" t="s">
        <v>272</v>
      </c>
      <c r="F14" s="50">
        <f>SUM(F15)</f>
        <v>10.6541</v>
      </c>
      <c r="G14" s="50">
        <f>SUM(G15)</f>
        <v>0</v>
      </c>
      <c r="H14" s="50">
        <f>SUM(H15)</f>
        <v>10.6541</v>
      </c>
    </row>
    <row r="15" ht="22.8" customHeight="1" spans="1:8">
      <c r="A15" s="5"/>
      <c r="B15" s="49" t="s">
        <v>273</v>
      </c>
      <c r="C15" s="49" t="s">
        <v>150</v>
      </c>
      <c r="D15" s="16" t="s">
        <v>274</v>
      </c>
      <c r="E15" s="16" t="s">
        <v>275</v>
      </c>
      <c r="F15" s="51">
        <f>G15+H15</f>
        <v>10.6541</v>
      </c>
      <c r="G15" s="51"/>
      <c r="H15" s="51">
        <v>10.6541</v>
      </c>
    </row>
    <row r="16" ht="22.8" customHeight="1" spans="2:8">
      <c r="B16" s="49" t="s">
        <v>22</v>
      </c>
      <c r="C16" s="49" t="s">
        <v>22</v>
      </c>
      <c r="D16" s="16" t="s">
        <v>276</v>
      </c>
      <c r="E16" s="16" t="s">
        <v>277</v>
      </c>
      <c r="F16" s="50">
        <f>SUM(F17:F18)</f>
        <v>0</v>
      </c>
      <c r="G16" s="50"/>
      <c r="H16" s="50">
        <f>SUM(H17:H18)</f>
        <v>0</v>
      </c>
    </row>
    <row r="17" ht="22.8" customHeight="1" spans="1:8">
      <c r="A17" s="5"/>
      <c r="B17" s="49" t="s">
        <v>278</v>
      </c>
      <c r="C17" s="49" t="s">
        <v>150</v>
      </c>
      <c r="D17" s="16" t="s">
        <v>279</v>
      </c>
      <c r="E17" s="16" t="s">
        <v>280</v>
      </c>
      <c r="F17" s="51">
        <f>G17+H17</f>
        <v>0</v>
      </c>
      <c r="G17" s="51"/>
      <c r="H17" s="51"/>
    </row>
    <row r="18" ht="22.8" customHeight="1" spans="1:8">
      <c r="A18" s="5"/>
      <c r="B18" s="49" t="s">
        <v>278</v>
      </c>
      <c r="C18" s="49" t="s">
        <v>281</v>
      </c>
      <c r="D18" s="16" t="s">
        <v>282</v>
      </c>
      <c r="E18" s="16" t="s">
        <v>283</v>
      </c>
      <c r="F18" s="51">
        <f>G18+H18</f>
        <v>0</v>
      </c>
      <c r="G18" s="51"/>
      <c r="H18" s="51"/>
    </row>
  </sheetData>
  <mergeCells count="13">
    <mergeCell ref="B1:C1"/>
    <mergeCell ref="B2:H2"/>
    <mergeCell ref="B3:E3"/>
    <mergeCell ref="B4:E4"/>
    <mergeCell ref="F4:H4"/>
    <mergeCell ref="B5:C5"/>
    <mergeCell ref="A11:A13"/>
    <mergeCell ref="A17:A18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pane ySplit="5" topLeftCell="A6" activePane="bottomLeft" state="frozen"/>
      <selection/>
      <selection pane="bottomLeft" activeCell="I18" sqref="I18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10" width="9.76666666666667" customWidth="1"/>
  </cols>
  <sheetData>
    <row r="1" ht="16.35" customHeight="1" spans="1:8">
      <c r="A1" s="24"/>
      <c r="B1" s="25"/>
      <c r="C1" s="25"/>
      <c r="D1" s="25"/>
      <c r="E1" s="26"/>
      <c r="F1" s="26"/>
      <c r="G1" s="3" t="s">
        <v>284</v>
      </c>
      <c r="H1" s="5"/>
    </row>
    <row r="2" ht="22.8" customHeight="1" spans="1:8">
      <c r="A2" s="24"/>
      <c r="B2" s="28" t="s">
        <v>285</v>
      </c>
      <c r="C2" s="28"/>
      <c r="D2" s="28"/>
      <c r="E2" s="28"/>
      <c r="F2" s="28"/>
      <c r="G2" s="28"/>
      <c r="H2" s="5" t="s">
        <v>2</v>
      </c>
    </row>
    <row r="3" ht="19.55" customHeight="1" spans="1:8">
      <c r="A3" s="29"/>
      <c r="B3" s="8" t="s">
        <v>4</v>
      </c>
      <c r="C3" s="8"/>
      <c r="D3" s="8"/>
      <c r="E3" s="8"/>
      <c r="F3" s="8"/>
      <c r="G3" s="40" t="s">
        <v>5</v>
      </c>
      <c r="H3" s="41"/>
    </row>
    <row r="4" ht="24.4" customHeight="1" spans="1:8">
      <c r="A4" s="31"/>
      <c r="B4" s="30" t="s">
        <v>79</v>
      </c>
      <c r="C4" s="30"/>
      <c r="D4" s="30"/>
      <c r="E4" s="30" t="s">
        <v>69</v>
      </c>
      <c r="F4" s="30" t="s">
        <v>70</v>
      </c>
      <c r="G4" s="30" t="s">
        <v>286</v>
      </c>
      <c r="H4" s="4"/>
    </row>
    <row r="5" ht="24.4" customHeight="1" spans="1:8">
      <c r="A5" s="31"/>
      <c r="B5" s="30" t="s">
        <v>80</v>
      </c>
      <c r="C5" s="30" t="s">
        <v>81</v>
      </c>
      <c r="D5" s="30" t="s">
        <v>82</v>
      </c>
      <c r="E5" s="30"/>
      <c r="F5" s="30"/>
      <c r="G5" s="30"/>
      <c r="H5" s="7"/>
    </row>
    <row r="6" ht="22.8" customHeight="1" spans="1:8">
      <c r="A6" s="11"/>
      <c r="B6" s="32"/>
      <c r="C6" s="32"/>
      <c r="D6" s="32"/>
      <c r="E6" s="32"/>
      <c r="F6" s="32" t="s">
        <v>71</v>
      </c>
      <c r="G6" s="45">
        <f>G7</f>
        <v>128.2729</v>
      </c>
      <c r="H6" s="15"/>
    </row>
    <row r="7" ht="22.8" customHeight="1" spans="1:8">
      <c r="A7" s="31"/>
      <c r="B7" s="34"/>
      <c r="C7" s="34"/>
      <c r="D7" s="34"/>
      <c r="E7" s="34"/>
      <c r="F7" s="34" t="s">
        <v>22</v>
      </c>
      <c r="G7" s="36">
        <f>G8</f>
        <v>128.2729</v>
      </c>
      <c r="H7" s="4"/>
    </row>
    <row r="8" ht="22.8" customHeight="1" spans="2:8">
      <c r="B8" s="34"/>
      <c r="C8" s="34"/>
      <c r="D8" s="34"/>
      <c r="E8" s="34"/>
      <c r="F8" s="34" t="s">
        <v>287</v>
      </c>
      <c r="G8" s="36">
        <f>G9+G11+G13</f>
        <v>128.2729</v>
      </c>
      <c r="H8" s="4"/>
    </row>
    <row r="9" ht="22.8" customHeight="1" spans="1:8">
      <c r="A9" s="31"/>
      <c r="B9" s="34"/>
      <c r="C9" s="34"/>
      <c r="D9" s="34"/>
      <c r="E9" s="34"/>
      <c r="F9" s="34"/>
      <c r="G9" s="35">
        <f>SUM(G10)</f>
        <v>124.237</v>
      </c>
      <c r="H9" s="7"/>
    </row>
    <row r="10" ht="22.8" customHeight="1" spans="1:8">
      <c r="A10" s="31"/>
      <c r="B10" s="34">
        <v>213</v>
      </c>
      <c r="C10" s="34" t="s">
        <v>92</v>
      </c>
      <c r="D10" s="34">
        <v>22</v>
      </c>
      <c r="E10" s="34">
        <v>206203</v>
      </c>
      <c r="F10" s="34" t="s">
        <v>96</v>
      </c>
      <c r="G10" s="37">
        <v>124.237</v>
      </c>
      <c r="H10" s="7"/>
    </row>
    <row r="11" ht="22.8" customHeight="1" spans="2:8">
      <c r="B11" s="34"/>
      <c r="C11" s="34"/>
      <c r="D11" s="34"/>
      <c r="E11" s="34"/>
      <c r="F11" s="34" t="s">
        <v>96</v>
      </c>
      <c r="G11" s="35">
        <f>SUM(G12)</f>
        <v>3.6359</v>
      </c>
      <c r="H11" s="7"/>
    </row>
    <row r="12" ht="22.8" customHeight="1" spans="1:8">
      <c r="A12" s="31"/>
      <c r="B12" s="34">
        <v>213</v>
      </c>
      <c r="C12" s="16" t="s">
        <v>281</v>
      </c>
      <c r="D12" s="16" t="s">
        <v>281</v>
      </c>
      <c r="E12" s="34">
        <v>206203</v>
      </c>
      <c r="F12" s="34" t="s">
        <v>288</v>
      </c>
      <c r="G12" s="37">
        <v>3.6359</v>
      </c>
      <c r="H12" s="7"/>
    </row>
    <row r="13" ht="22.8" customHeight="1" spans="2:8">
      <c r="B13" s="34"/>
      <c r="C13" s="34"/>
      <c r="D13" s="34"/>
      <c r="E13" s="34"/>
      <c r="F13" s="34" t="s">
        <v>86</v>
      </c>
      <c r="G13" s="35">
        <f>SUM(G14)</f>
        <v>0.4</v>
      </c>
      <c r="H13" s="4"/>
    </row>
    <row r="14" ht="22.8" customHeight="1" spans="1:8">
      <c r="A14" s="31"/>
      <c r="B14" s="34" t="s">
        <v>84</v>
      </c>
      <c r="C14" s="34" t="s">
        <v>92</v>
      </c>
      <c r="D14" s="34" t="s">
        <v>85</v>
      </c>
      <c r="E14" s="34">
        <v>206203</v>
      </c>
      <c r="F14" s="34" t="s">
        <v>289</v>
      </c>
      <c r="G14" s="36">
        <v>0.4</v>
      </c>
      <c r="H14" s="7"/>
    </row>
    <row r="18" spans="3:3">
      <c r="C18">
        <v>5</v>
      </c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2022-02-23T03:09:00Z</dcterms:created>
  <dcterms:modified xsi:type="dcterms:W3CDTF">2022-09-02T09:38:37Z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1D3B15B681E6401DA51EF1A33417F8F7</vt:lpwstr>
  </property>
  <property fmtid="{D5CDD505-2E9C-101B-9397-08002B2CF9AE}" pid="3" name="KSOProductBuildVer">
    <vt:lpwstr>2052-11.1.0.10495</vt:lpwstr>
  </property>
</Properties>
</file>