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260" activeTab="12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calcPr calcId="144525"/>
</workbook>
</file>

<file path=xl/sharedStrings.xml><?xml version="1.0" encoding="utf-8"?>
<sst xmlns="http://schemas.openxmlformats.org/spreadsheetml/2006/main" count="581" uniqueCount="260">
  <si>
    <t>2022年部门预算</t>
  </si>
  <si>
    <t xml:space="preserve">
表1</t>
  </si>
  <si>
    <t xml:space="preserve"> </t>
  </si>
  <si>
    <t>部门收支总表</t>
  </si>
  <si>
    <t>部门：旺苍县公安局交通警察大队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</si>
  <si>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</si>
  <si>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</si>
  <si>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</si>
  <si>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</si>
  <si>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</si>
  <si>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</si>
  <si>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</si>
  <si>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</si>
  <si>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</si>
  <si>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</si>
  <si>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</si>
  <si>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</si>
  <si>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</si>
  <si>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</si>
  <si>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</si>
  <si>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</si>
  <si>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</si>
  <si>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</si>
  <si>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</si>
  <si>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</si>
  <si>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</si>
  <si>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</si>
  <si>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</si>
  <si>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</si>
  <si>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</si>
  <si>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</si>
  <si>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</si>
  <si>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</si>
  <si>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</si>
  <si>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</si>
  <si>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</si>
  <si>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</si>
  <si>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</si>
  <si>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</si>
  <si>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</si>
  <si>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</si>
  <si>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</si>
  <si>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</si>
  <si>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</si>
  <si>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</si>
  <si>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</si>
  <si>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</si>
  <si>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</si>
  <si>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</si>
  <si>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</si>
  <si>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</si>
  <si>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</si>
  <si>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</si>
  <si>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</si>
  <si>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</si>
  <si>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</si>
  <si>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</si>
  <si>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</si>
  <si>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</si>
  <si>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</si>
  <si>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</si>
  <si>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</si>
  <si>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</si>
  <si>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</si>
  <si>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</si>
  <si>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</si>
  <si>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</si>
  <si>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</si>
  <si>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</si>
  <si>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</si>
  <si>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</si>
  <si>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</si>
  <si>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旺苍县公安局交通警察大队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</si>
  <si>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</si>
  <si>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</si>
  <si>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</si>
  <si>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</si>
  <si>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</si>
  <si>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</si>
  <si>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</si>
  <si>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</si>
  <si>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</si>
  <si>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</si>
  <si>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02</t>
  </si>
  <si>
    <t>01</t>
  </si>
  <si>
    <r>
      <rPr>
        <sz val="11"/>
        <rFont val="宋体"/>
        <charset val="134"/>
      </rPr>
      <t> 行政运行</t>
    </r>
  </si>
  <si>
    <r>
      <rPr>
        <sz val="11"/>
        <rFont val="宋体"/>
        <charset val="134"/>
      </rPr>
      <t> 一般行政管理事务</t>
    </r>
  </si>
  <si>
    <t>执法办案</t>
  </si>
  <si>
    <t>208</t>
  </si>
  <si>
    <t>05</t>
  </si>
  <si>
    <r>
      <rPr>
        <sz val="11"/>
        <rFont val="宋体"/>
        <charset val="134"/>
      </rPr>
      <t> 机关事业单位基本养老保险缴费支出</t>
    </r>
  </si>
  <si>
    <t>210</t>
  </si>
  <si>
    <t>11</t>
  </si>
  <si>
    <r>
      <rPr>
        <sz val="11"/>
        <rFont val="宋体"/>
        <charset val="134"/>
      </rPr>
      <t> 行政单位医疗</t>
    </r>
  </si>
  <si>
    <t>221</t>
  </si>
  <si>
    <r>
      <rPr>
        <sz val="11"/>
        <rFont val="宋体"/>
        <charset val="134"/>
      </rPr>
      <t> 住房公积金</t>
    </r>
  </si>
  <si>
    <t>212</t>
  </si>
  <si>
    <t>13</t>
  </si>
  <si>
    <t>146001</t>
  </si>
  <si>
    <t>城市公共设施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</si>
  <si>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</si>
  <si>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</si>
  <si>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</si>
  <si>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</si>
  <si>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</si>
  <si>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</si>
  <si>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</si>
  <si>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</si>
  <si>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</si>
  <si>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</si>
  <si>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</si>
  <si>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</si>
  <si>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</si>
  <si>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</si>
  <si>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</si>
  <si>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</si>
  <si>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</si>
  <si>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</si>
  <si>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</si>
  <si>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</si>
  <si>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</si>
  <si>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</si>
  <si>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</si>
  <si>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</si>
  <si>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</si>
  <si>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</si>
  <si>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</si>
  <si>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</si>
  <si>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</si>
  <si>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</si>
  <si>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</si>
  <si>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</si>
  <si>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</si>
  <si>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</si>
  <si>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</si>
  <si>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</si>
  <si>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</si>
  <si>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</si>
  <si>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</si>
  <si>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</si>
  <si>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</si>
  <si>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</si>
  <si>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</si>
  <si>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</si>
  <si>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</si>
  <si>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</si>
  <si>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</si>
  <si>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</si>
  <si>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</si>
  <si>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</si>
  <si>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 旺苍县公安局交通警察大队</t>
  </si>
  <si>
    <r>
      <rPr>
        <sz val="11"/>
        <rFont val="宋体"/>
        <charset val="134"/>
      </rPr>
      <t>  工资福利支出</t>
    </r>
  </si>
  <si>
    <r>
      <rPr>
        <sz val="11"/>
        <rFont val="宋体"/>
        <charset val="134"/>
      </rPr>
      <t>   基本工资</t>
    </r>
  </si>
  <si>
    <t>301</t>
  </si>
  <si>
    <r>
      <rPr>
        <sz val="11"/>
        <rFont val="宋体"/>
        <charset val="134"/>
      </rPr>
      <t>   津贴补贴</t>
    </r>
  </si>
  <si>
    <r>
      <rPr>
        <sz val="11"/>
        <rFont val="宋体"/>
        <charset val="134"/>
      </rPr>
      <t>   奖金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</si>
  <si>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</si>
  <si>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</si>
  <si>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  年终一次性奖励工资</t>
    </r>
  </si>
  <si>
    <t>07</t>
  </si>
  <si>
    <r>
      <rPr>
        <sz val="11"/>
        <rFont val="宋体"/>
        <charset val="134"/>
      </rPr>
      <t>   绩效工资</t>
    </r>
  </si>
  <si>
    <t>08</t>
  </si>
  <si>
    <r>
      <rPr>
        <sz val="11"/>
        <rFont val="宋体"/>
        <charset val="134"/>
      </rPr>
      <t>   机关事业单位基本养老保险缴费</t>
    </r>
  </si>
  <si>
    <t>10</t>
  </si>
  <si>
    <r>
      <rPr>
        <sz val="11"/>
        <rFont val="宋体"/>
        <charset val="134"/>
      </rPr>
      <t>   职工基本医疗保险缴费</t>
    </r>
  </si>
  <si>
    <r>
      <rPr>
        <sz val="11"/>
        <rFont val="宋体"/>
        <charset val="134"/>
      </rPr>
      <t>   其他社会保障缴费</t>
    </r>
  </si>
  <si>
    <r>
      <rPr>
        <sz val="11"/>
        <rFont val="宋体"/>
        <charset val="134"/>
      </rPr>
      <t>12</t>
    </r>
  </si>
  <si>
    <r>
      <rPr>
        <sz val="11"/>
        <rFont val="宋体"/>
        <charset val="134"/>
      </rPr>
      <t>    失业保险</t>
    </r>
  </si>
  <si>
    <r>
      <rPr>
        <sz val="11"/>
        <rFont val="宋体"/>
        <charset val="134"/>
      </rPr>
      <t>    工伤保险</t>
    </r>
  </si>
  <si>
    <r>
      <rPr>
        <sz val="11"/>
        <rFont val="宋体"/>
        <charset val="134"/>
      </rPr>
      <t>   住房公积金</t>
    </r>
  </si>
  <si>
    <r>
      <rPr>
        <sz val="11"/>
        <rFont val="宋体"/>
        <charset val="134"/>
      </rPr>
      <t>  商品和服务支出</t>
    </r>
  </si>
  <si>
    <t>302</t>
  </si>
  <si>
    <r>
      <rPr>
        <sz val="11"/>
        <rFont val="宋体"/>
        <charset val="134"/>
      </rPr>
      <t>   办公费</t>
    </r>
  </si>
  <si>
    <t>17</t>
  </si>
  <si>
    <t>   公务接待费</t>
  </si>
  <si>
    <t>28</t>
  </si>
  <si>
    <r>
      <rPr>
        <sz val="11"/>
        <rFont val="宋体"/>
        <charset val="134"/>
      </rPr>
      <t>   工会经费</t>
    </r>
  </si>
  <si>
    <t>29</t>
  </si>
  <si>
    <r>
      <rPr>
        <sz val="11"/>
        <rFont val="宋体"/>
        <charset val="134"/>
      </rPr>
      <t>   福利费</t>
    </r>
  </si>
  <si>
    <t>31</t>
  </si>
  <si>
    <t>公务用车运行费</t>
  </si>
  <si>
    <r>
      <rPr>
        <sz val="11"/>
        <rFont val="宋体"/>
        <charset val="134"/>
      </rPr>
      <t>   其他交通费用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</si>
  <si>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</si>
  <si>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39</t>
    </r>
  </si>
  <si>
    <r>
      <rPr>
        <sz val="11"/>
        <rFont val="宋体"/>
        <charset val="134"/>
      </rPr>
      <t>    公务用车改革补贴</t>
    </r>
  </si>
  <si>
    <t>99</t>
  </si>
  <si>
    <r>
      <rPr>
        <sz val="11"/>
        <rFont val="宋体"/>
        <charset val="134"/>
      </rPr>
      <t>   其他商品和服务支出</t>
    </r>
  </si>
  <si>
    <t>表3</t>
  </si>
  <si>
    <t>一般公共预算支出预算表</t>
  </si>
  <si>
    <t>表3-1</t>
  </si>
  <si>
    <t>一般公共预算基本支出预算表</t>
  </si>
  <si>
    <t>人员经费</t>
  </si>
  <si>
    <t>公用经费</t>
  </si>
  <si>
    <r>
      <rPr>
        <sz val="11"/>
        <rFont val="宋体"/>
        <charset val="134"/>
      </rPr>
      <t> 工资福利支出</t>
    </r>
  </si>
  <si>
    <r>
      <rPr>
        <sz val="11"/>
        <rFont val="宋体"/>
        <charset val="134"/>
      </rPr>
      <t>01</t>
    </r>
  </si>
  <si>
    <t>30101</t>
  </si>
  <si>
    <r>
      <rPr>
        <sz val="11"/>
        <rFont val="宋体"/>
        <charset val="134"/>
      </rPr>
      <t>  基本工资</t>
    </r>
  </si>
  <si>
    <r>
      <rPr>
        <sz val="11"/>
        <rFont val="宋体"/>
        <charset val="134"/>
      </rPr>
      <t>02</t>
    </r>
  </si>
  <si>
    <t>30102</t>
  </si>
  <si>
    <r>
      <rPr>
        <sz val="11"/>
        <rFont val="宋体"/>
        <charset val="134"/>
      </rPr>
      <t>  津贴补贴</t>
    </r>
  </si>
  <si>
    <t>30103</t>
  </si>
  <si>
    <r>
      <rPr>
        <sz val="11"/>
        <rFont val="宋体"/>
        <charset val="134"/>
      </rPr>
      <t>  奖金</t>
    </r>
  </si>
  <si>
    <t>3010301</t>
  </si>
  <si>
    <r>
      <rPr>
        <sz val="11"/>
        <rFont val="宋体"/>
        <charset val="134"/>
      </rPr>
      <t>   年终一次性奖励工资</t>
    </r>
  </si>
  <si>
    <r>
      <rPr>
        <sz val="11"/>
        <rFont val="宋体"/>
        <charset val="134"/>
      </rPr>
      <t>07</t>
    </r>
  </si>
  <si>
    <t>30107</t>
  </si>
  <si>
    <r>
      <rPr>
        <sz val="11"/>
        <rFont val="宋体"/>
        <charset val="134"/>
      </rPr>
      <t>  绩效工资</t>
    </r>
  </si>
  <si>
    <r>
      <rPr>
        <sz val="11"/>
        <rFont val="宋体"/>
        <charset val="134"/>
      </rPr>
      <t>08</t>
    </r>
  </si>
  <si>
    <t>30108</t>
  </si>
  <si>
    <r>
      <rPr>
        <sz val="11"/>
        <rFont val="宋体"/>
        <charset val="134"/>
      </rPr>
      <t>  机关事业单位基本养老保险缴费</t>
    </r>
  </si>
  <si>
    <r>
      <rPr>
        <sz val="11"/>
        <rFont val="宋体"/>
        <charset val="134"/>
      </rPr>
      <t>10</t>
    </r>
  </si>
  <si>
    <t>30110</t>
  </si>
  <si>
    <r>
      <rPr>
        <sz val="11"/>
        <rFont val="宋体"/>
        <charset val="134"/>
      </rPr>
      <t>  职工基本医疗保险缴费</t>
    </r>
  </si>
  <si>
    <t>30112</t>
  </si>
  <si>
    <r>
      <rPr>
        <sz val="11"/>
        <rFont val="宋体"/>
        <charset val="134"/>
      </rPr>
      <t>  其他社会保障缴费</t>
    </r>
  </si>
  <si>
    <t>3011201</t>
  </si>
  <si>
    <r>
      <rPr>
        <sz val="11"/>
        <rFont val="宋体"/>
        <charset val="134"/>
      </rPr>
      <t>   失业保险</t>
    </r>
  </si>
  <si>
    <t>3011202</t>
  </si>
  <si>
    <r>
      <rPr>
        <sz val="11"/>
        <rFont val="宋体"/>
        <charset val="134"/>
      </rPr>
      <t>   工伤保险</t>
    </r>
  </si>
  <si>
    <r>
      <rPr>
        <sz val="11"/>
        <rFont val="宋体"/>
        <charset val="134"/>
      </rPr>
      <t>13</t>
    </r>
  </si>
  <si>
    <t>30113</t>
  </si>
  <si>
    <r>
      <rPr>
        <sz val="11"/>
        <rFont val="宋体"/>
        <charset val="134"/>
      </rPr>
      <t>  住房公积金</t>
    </r>
  </si>
  <si>
    <r>
      <rPr>
        <sz val="11"/>
        <rFont val="宋体"/>
        <charset val="134"/>
      </rPr>
      <t> 商品和服务支出</t>
    </r>
  </si>
  <si>
    <t>30201</t>
  </si>
  <si>
    <r>
      <rPr>
        <sz val="11"/>
        <rFont val="宋体"/>
        <charset val="134"/>
      </rPr>
      <t>  办公费</t>
    </r>
  </si>
  <si>
    <t>公务接待费</t>
  </si>
  <si>
    <r>
      <rPr>
        <sz val="11"/>
        <rFont val="宋体"/>
        <charset val="134"/>
      </rPr>
      <t>28</t>
    </r>
  </si>
  <si>
    <t>30228</t>
  </si>
  <si>
    <r>
      <rPr>
        <sz val="11"/>
        <rFont val="宋体"/>
        <charset val="134"/>
      </rPr>
      <t>  工会经费</t>
    </r>
  </si>
  <si>
    <r>
      <rPr>
        <sz val="11"/>
        <rFont val="宋体"/>
        <charset val="134"/>
      </rPr>
      <t>29</t>
    </r>
  </si>
  <si>
    <t>30229</t>
  </si>
  <si>
    <r>
      <rPr>
        <sz val="11"/>
        <rFont val="宋体"/>
        <charset val="134"/>
      </rPr>
      <t>  福利费</t>
    </r>
  </si>
  <si>
    <t>30239</t>
  </si>
  <si>
    <r>
      <rPr>
        <sz val="11"/>
        <rFont val="宋体"/>
        <charset val="134"/>
      </rPr>
      <t>  其他交通费用</t>
    </r>
  </si>
  <si>
    <t>3023901</t>
  </si>
  <si>
    <r>
      <rPr>
        <sz val="11"/>
        <rFont val="宋体"/>
        <charset val="134"/>
      </rPr>
      <t>   公务用车改革补贴</t>
    </r>
  </si>
  <si>
    <t>其他商品服务支出</t>
  </si>
  <si>
    <t>表3-2</t>
  </si>
  <si>
    <t>一般公共预算项目支出预算表</t>
  </si>
  <si>
    <t>金额</t>
  </si>
  <si>
    <t>一般行政管理</t>
  </si>
  <si>
    <t>党组织活动经费</t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</si>
  <si>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</si>
  <si>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</si>
  <si>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</si>
  <si>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</si>
  <si>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</si>
  <si>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</si>
  <si>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公务用车购置费</t>
  </si>
  <si>
    <t>表4</t>
  </si>
  <si>
    <t>政府性基金支出预算表</t>
  </si>
  <si>
    <t>本年政府性基金预算支出</t>
  </si>
  <si>
    <r>
      <rPr>
        <sz val="11"/>
        <rFont val="宋体"/>
        <charset val="134"/>
      </rPr>
      <t>旺苍县公安局交通警察大队</t>
    </r>
  </si>
  <si>
    <r>
      <rPr>
        <sz val="11"/>
        <rFont val="宋体"/>
        <charset val="134"/>
      </rPr>
      <t> 城市公共设施</t>
    </r>
  </si>
  <si>
    <t>表4-1</t>
  </si>
  <si>
    <t>政府性基金预算“三公”经费支出预算表</t>
  </si>
  <si>
    <t>部门：</t>
  </si>
  <si>
    <t>表5</t>
  </si>
  <si>
    <t>国有资本经营预算支出预算表</t>
  </si>
  <si>
    <t>本年国有资本经营预算支出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</si>
</sst>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yyyy&quot;年&quot;mm&quot;月&quot;dd&quot;日&quot;"/>
  </numFmts>
  <fonts count="36">
    <font>
      <sz val="11"/>
      <color indexed="8"/>
      <name val="宋体"/>
      <charset val="1"/>
      <scheme val="minor"/>
    </font>
    <font>
      <sz val="9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b/>
      <sz val="11"/>
      <color theme="2"/>
      <name val="宋体"/>
      <charset val="134"/>
    </font>
    <font>
      <sz val="11"/>
      <color theme="2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9"/>
      <name val="simhei"/>
      <charset val="134"/>
    </font>
    <font>
      <b/>
      <sz val="16"/>
      <name val="黑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2"/>
        <bgColor rgb="FFFFFFFF"/>
      </patternFill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9" fillId="9" borderId="12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6" fillId="7" borderId="11" applyNumberFormat="0" applyFon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2" fillId="17" borderId="13" applyNumberFormat="0" applyAlignment="0" applyProtection="0">
      <alignment vertical="center"/>
    </xf>
    <xf numFmtId="0" fontId="28" fillId="17" borderId="12" applyNumberFormat="0" applyAlignment="0" applyProtection="0">
      <alignment vertical="center"/>
    </xf>
    <xf numFmtId="0" fontId="32" fillId="31" borderId="18" applyNumberFormat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</cellStyleXfs>
  <cellXfs count="78">
    <xf numFmtId="0" fontId="0" fillId="0" borderId="0" xfId="0" applyFont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2" fillId="0" borderId="2" xfId="0" applyFont="1" applyBorder="1" applyAlignment="1">
      <alignment horizontal="left" vertical="center"/>
    </xf>
    <xf numFmtId="0" fontId="1" fillId="0" borderId="3" xfId="0" applyFont="1" applyBorder="1">
      <alignment vertical="center"/>
    </xf>
    <xf numFmtId="0" fontId="4" fillId="2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5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4" fontId="6" fillId="3" borderId="4" xfId="0" applyNumberFormat="1" applyFont="1" applyFill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0" fontId="2" fillId="4" borderId="4" xfId="0" applyFont="1" applyFill="1" applyBorder="1" applyAlignment="1">
      <alignment horizontal="left" vertical="center"/>
    </xf>
    <xf numFmtId="4" fontId="7" fillId="3" borderId="4" xfId="0" applyNumberFormat="1" applyFont="1" applyFill="1" applyBorder="1" applyAlignment="1">
      <alignment horizontal="right" vertical="center"/>
    </xf>
    <xf numFmtId="4" fontId="7" fillId="0" borderId="4" xfId="0" applyNumberFormat="1" applyFont="1" applyBorder="1" applyAlignment="1">
      <alignment horizontal="right" vertical="center"/>
    </xf>
    <xf numFmtId="4" fontId="2" fillId="3" borderId="4" xfId="0" applyNumberFormat="1" applyFont="1" applyFill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/>
    </xf>
    <xf numFmtId="4" fontId="2" fillId="4" borderId="4" xfId="0" applyNumberFormat="1" applyFont="1" applyFill="1" applyBorder="1" applyAlignment="1">
      <alignment horizontal="right" vertical="center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4" fontId="4" fillId="3" borderId="4" xfId="0" applyNumberFormat="1" applyFont="1" applyFill="1" applyBorder="1" applyAlignment="1">
      <alignment horizontal="right" vertical="center"/>
    </xf>
    <xf numFmtId="4" fontId="2" fillId="5" borderId="4" xfId="0" applyNumberFormat="1" applyFont="1" applyFill="1" applyBorder="1" applyAlignment="1">
      <alignment horizontal="right" vertical="center"/>
    </xf>
    <xf numFmtId="4" fontId="2" fillId="6" borderId="4" xfId="0" applyNumberFormat="1" applyFont="1" applyFill="1" applyBorder="1" applyAlignment="1">
      <alignment horizontal="right" vertical="center"/>
    </xf>
    <xf numFmtId="49" fontId="2" fillId="4" borderId="4" xfId="0" applyNumberFormat="1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center" vertical="center"/>
    </xf>
    <xf numFmtId="49" fontId="0" fillId="0" borderId="0" xfId="0" applyNumberFormat="1" applyFont="1">
      <alignment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>
      <alignment vertical="center"/>
    </xf>
    <xf numFmtId="0" fontId="9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/>
    </xf>
    <xf numFmtId="0" fontId="4" fillId="2" borderId="9" xfId="0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/>
    </xf>
    <xf numFmtId="4" fontId="4" fillId="3" borderId="9" xfId="0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4" fontId="2" fillId="3" borderId="9" xfId="0" applyNumberFormat="1" applyFont="1" applyFill="1" applyBorder="1" applyAlignment="1">
      <alignment horizontal="right" vertical="center"/>
    </xf>
    <xf numFmtId="4" fontId="2" fillId="0" borderId="9" xfId="0" applyNumberFormat="1" applyFont="1" applyBorder="1" applyAlignment="1">
      <alignment horizontal="right" vertical="center"/>
    </xf>
    <xf numFmtId="0" fontId="1" fillId="0" borderId="0" xfId="0" applyFont="1">
      <alignment vertical="center"/>
    </xf>
    <xf numFmtId="0" fontId="8" fillId="0" borderId="7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49" fontId="2" fillId="0" borderId="9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9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9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9" fillId="0" borderId="2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8" fillId="0" borderId="5" xfId="0" applyFont="1" applyBorder="1">
      <alignment vertical="center"/>
    </xf>
    <xf numFmtId="0" fontId="1" fillId="3" borderId="5" xfId="0" applyFont="1" applyFill="1" applyBorder="1">
      <alignment vertical="center"/>
    </xf>
    <xf numFmtId="0" fontId="12" fillId="0" borderId="7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177" fontId="3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A2" sqref="A2"/>
    </sheetView>
  </sheetViews>
  <sheetFormatPr defaultColWidth="10" defaultRowHeight="13.5" outlineLevelRow="2"/>
  <cols>
    <col min="1" max="1" width="143.616666666667" customWidth="1"/>
    <col min="2" max="2" width="9.76666666666667" customWidth="1"/>
  </cols>
  <sheetData>
    <row r="1" ht="85" customHeight="1" spans="1:1">
      <c r="A1" s="75"/>
    </row>
    <row r="2" ht="195.55" customHeight="1" spans="1:1">
      <c r="A2" s="76" t="s">
        <v>0</v>
      </c>
    </row>
    <row r="3" ht="146.65" customHeight="1" spans="1:1">
      <c r="A3" s="77">
        <v>44629</v>
      </c>
    </row>
  </sheetData>
  <pageMargins left="0.751388888888889" right="0.751388888888889" top="1.05902777777778" bottom="0.271527777777778" header="0" footer="0"/>
  <pageSetup paperSize="9" scale="92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workbookViewId="0">
      <pane ySplit="6" topLeftCell="A7" activePane="bottomLeft" state="frozen"/>
      <selection/>
      <selection pane="bottomLeft" activeCell="C19" sqref="C19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  <col min="11" max="11" width="9.76666666666667" customWidth="1"/>
  </cols>
  <sheetData>
    <row r="1" ht="16.35" customHeight="1" spans="1:10">
      <c r="A1" s="1"/>
      <c r="B1" s="2"/>
      <c r="C1" s="28"/>
      <c r="D1" s="29"/>
      <c r="E1" s="29"/>
      <c r="F1" s="29"/>
      <c r="G1" s="29"/>
      <c r="H1" s="29"/>
      <c r="I1" s="21" t="s">
        <v>242</v>
      </c>
      <c r="J1" s="6"/>
    </row>
    <row r="2" ht="22.8" customHeight="1" spans="1:10">
      <c r="A2" s="1"/>
      <c r="B2" s="3" t="s">
        <v>243</v>
      </c>
      <c r="C2" s="3"/>
      <c r="D2" s="3"/>
      <c r="E2" s="3"/>
      <c r="F2" s="3"/>
      <c r="G2" s="3"/>
      <c r="H2" s="3"/>
      <c r="I2" s="3"/>
      <c r="J2" s="6" t="s">
        <v>2</v>
      </c>
    </row>
    <row r="3" ht="19.55" customHeight="1" spans="1:10">
      <c r="A3" s="4"/>
      <c r="B3" s="5" t="s">
        <v>4</v>
      </c>
      <c r="C3" s="5"/>
      <c r="D3" s="22"/>
      <c r="E3" s="22"/>
      <c r="F3" s="22"/>
      <c r="G3" s="22"/>
      <c r="H3" s="22"/>
      <c r="I3" s="22" t="s">
        <v>5</v>
      </c>
      <c r="J3" s="23"/>
    </row>
    <row r="4" ht="24.4" customHeight="1" spans="1:10">
      <c r="A4" s="6"/>
      <c r="B4" s="7" t="s">
        <v>244</v>
      </c>
      <c r="C4" s="7" t="s">
        <v>70</v>
      </c>
      <c r="D4" s="7" t="s">
        <v>245</v>
      </c>
      <c r="E4" s="7"/>
      <c r="F4" s="7"/>
      <c r="G4" s="7"/>
      <c r="H4" s="7"/>
      <c r="I4" s="7"/>
      <c r="J4" s="24"/>
    </row>
    <row r="5" ht="24.4" customHeight="1" spans="1:10">
      <c r="A5" s="8"/>
      <c r="B5" s="7"/>
      <c r="C5" s="7"/>
      <c r="D5" s="7" t="s">
        <v>58</v>
      </c>
      <c r="E5" s="30" t="s">
        <v>246</v>
      </c>
      <c r="F5" s="7" t="s">
        <v>247</v>
      </c>
      <c r="G5" s="7"/>
      <c r="H5" s="7"/>
      <c r="I5" s="7" t="s">
        <v>225</v>
      </c>
      <c r="J5" s="24"/>
    </row>
    <row r="6" ht="24.4" customHeight="1" spans="1:10">
      <c r="A6" s="8"/>
      <c r="B6" s="7"/>
      <c r="C6" s="7"/>
      <c r="D6" s="7"/>
      <c r="E6" s="30"/>
      <c r="F6" s="7" t="s">
        <v>149</v>
      </c>
      <c r="G6" s="7" t="s">
        <v>248</v>
      </c>
      <c r="H6" s="7" t="s">
        <v>180</v>
      </c>
      <c r="I6" s="7"/>
      <c r="J6" s="25"/>
    </row>
    <row r="7" ht="22.8" customHeight="1" spans="1:10">
      <c r="A7" s="9"/>
      <c r="B7" s="10"/>
      <c r="C7" s="10" t="s">
        <v>71</v>
      </c>
      <c r="D7" s="31">
        <f t="shared" ref="D7:I7" si="0">D8</f>
        <v>83.62</v>
      </c>
      <c r="E7" s="31">
        <f t="shared" si="0"/>
        <v>0</v>
      </c>
      <c r="F7" s="31">
        <f t="shared" si="0"/>
        <v>80.53</v>
      </c>
      <c r="G7" s="31">
        <f t="shared" si="0"/>
        <v>0</v>
      </c>
      <c r="H7" s="31">
        <f t="shared" si="0"/>
        <v>80.53</v>
      </c>
      <c r="I7" s="31">
        <f t="shared" si="0"/>
        <v>3.09</v>
      </c>
      <c r="J7" s="26"/>
    </row>
    <row r="8" ht="22.8" customHeight="1" spans="1:10">
      <c r="A8" s="8"/>
      <c r="B8" s="13"/>
      <c r="C8" s="13" t="s">
        <v>22</v>
      </c>
      <c r="D8" s="16">
        <f t="shared" ref="D8:I8" si="1">D9</f>
        <v>83.62</v>
      </c>
      <c r="E8" s="16">
        <f t="shared" si="1"/>
        <v>0</v>
      </c>
      <c r="F8" s="16">
        <f t="shared" si="1"/>
        <v>80.53</v>
      </c>
      <c r="G8" s="16">
        <f t="shared" si="1"/>
        <v>0</v>
      </c>
      <c r="H8" s="16">
        <f t="shared" si="1"/>
        <v>80.53</v>
      </c>
      <c r="I8" s="16">
        <f t="shared" si="1"/>
        <v>3.09</v>
      </c>
      <c r="J8" s="24"/>
    </row>
    <row r="9" ht="22.8" customHeight="1" spans="1:10">
      <c r="A9" s="8"/>
      <c r="B9" s="13">
        <v>146001</v>
      </c>
      <c r="C9" s="13" t="s">
        <v>150</v>
      </c>
      <c r="D9" s="16">
        <f>E9+F9+I9</f>
        <v>83.62</v>
      </c>
      <c r="E9" s="18"/>
      <c r="F9" s="18">
        <f>G9+H9</f>
        <v>80.53</v>
      </c>
      <c r="G9" s="18"/>
      <c r="H9" s="18">
        <v>80.53</v>
      </c>
      <c r="I9" s="18">
        <v>3.09</v>
      </c>
      <c r="J9" s="24"/>
    </row>
    <row r="10" ht="9.75" customHeight="1" spans="1:10">
      <c r="A10" s="19"/>
      <c r="B10" s="19"/>
      <c r="C10" s="19"/>
      <c r="D10" s="19"/>
      <c r="E10" s="19"/>
      <c r="F10" s="19"/>
      <c r="G10" s="19"/>
      <c r="H10" s="19"/>
      <c r="I10" s="19"/>
      <c r="J10" s="2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751388888888889" right="0.751388888888889" top="1.05902777777778" bottom="0.271527777777778" header="0" footer="0"/>
  <pageSetup paperSize="9" scale="85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workbookViewId="0">
      <pane ySplit="6" topLeftCell="A7" activePane="bottomLeft" state="frozen"/>
      <selection/>
      <selection pane="bottomLeft" activeCell="G16" sqref="G16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1"/>
      <c r="B1" s="2"/>
      <c r="C1" s="2"/>
      <c r="D1" s="2"/>
      <c r="E1" s="28"/>
      <c r="F1" s="28"/>
      <c r="G1" s="29"/>
      <c r="H1" s="29"/>
      <c r="I1" s="21" t="s">
        <v>249</v>
      </c>
      <c r="J1" s="6"/>
    </row>
    <row r="2" ht="22.8" customHeight="1" spans="1:10">
      <c r="A2" s="1"/>
      <c r="B2" s="3" t="s">
        <v>250</v>
      </c>
      <c r="C2" s="3"/>
      <c r="D2" s="3"/>
      <c r="E2" s="3"/>
      <c r="F2" s="3"/>
      <c r="G2" s="3"/>
      <c r="H2" s="3"/>
      <c r="I2" s="3"/>
      <c r="J2" s="6" t="s">
        <v>2</v>
      </c>
    </row>
    <row r="3" ht="19.55" customHeight="1" spans="1:10">
      <c r="A3" s="4"/>
      <c r="B3" s="5" t="s">
        <v>4</v>
      </c>
      <c r="C3" s="5"/>
      <c r="D3" s="5"/>
      <c r="E3" s="5"/>
      <c r="F3" s="5"/>
      <c r="G3" s="4"/>
      <c r="H3" s="4"/>
      <c r="I3" s="22" t="s">
        <v>5</v>
      </c>
      <c r="J3" s="23"/>
    </row>
    <row r="4" ht="24.4" customHeight="1" spans="1:10">
      <c r="A4" s="6"/>
      <c r="B4" s="7" t="s">
        <v>8</v>
      </c>
      <c r="C4" s="7"/>
      <c r="D4" s="7"/>
      <c r="E4" s="7"/>
      <c r="F4" s="7"/>
      <c r="G4" s="7" t="s">
        <v>251</v>
      </c>
      <c r="H4" s="7"/>
      <c r="I4" s="7"/>
      <c r="J4" s="24"/>
    </row>
    <row r="5" ht="24.4" customHeight="1" spans="1:10">
      <c r="A5" s="8"/>
      <c r="B5" s="7" t="s">
        <v>79</v>
      </c>
      <c r="C5" s="7"/>
      <c r="D5" s="7"/>
      <c r="E5" s="7" t="s">
        <v>69</v>
      </c>
      <c r="F5" s="7" t="s">
        <v>70</v>
      </c>
      <c r="G5" s="7" t="s">
        <v>58</v>
      </c>
      <c r="H5" s="7" t="s">
        <v>75</v>
      </c>
      <c r="I5" s="7" t="s">
        <v>76</v>
      </c>
      <c r="J5" s="24"/>
    </row>
    <row r="6" ht="24.4" customHeight="1" spans="1:10">
      <c r="A6" s="8"/>
      <c r="B6" s="7" t="s">
        <v>80</v>
      </c>
      <c r="C6" s="7" t="s">
        <v>81</v>
      </c>
      <c r="D6" s="7" t="s">
        <v>82</v>
      </c>
      <c r="E6" s="7"/>
      <c r="F6" s="7"/>
      <c r="G6" s="7"/>
      <c r="H6" s="7"/>
      <c r="I6" s="7"/>
      <c r="J6" s="25"/>
    </row>
    <row r="7" ht="22.8" customHeight="1" spans="1:10">
      <c r="A7" s="9"/>
      <c r="B7" s="10"/>
      <c r="C7" s="10"/>
      <c r="D7" s="10"/>
      <c r="E7" s="10"/>
      <c r="F7" s="10" t="s">
        <v>71</v>
      </c>
      <c r="G7" s="31">
        <f>G8</f>
        <v>20</v>
      </c>
      <c r="H7" s="31">
        <f>H8</f>
        <v>0</v>
      </c>
      <c r="I7" s="31">
        <f>I8</f>
        <v>20</v>
      </c>
      <c r="J7" s="26"/>
    </row>
    <row r="8" ht="22.8" customHeight="1" spans="1:10">
      <c r="A8" s="8"/>
      <c r="B8" s="13"/>
      <c r="C8" s="13"/>
      <c r="D8" s="13"/>
      <c r="E8" s="13"/>
      <c r="F8" s="13" t="s">
        <v>22</v>
      </c>
      <c r="G8" s="16">
        <f>SUM(G9:G10)</f>
        <v>20</v>
      </c>
      <c r="H8" s="16">
        <f>SUM(H9:H10)</f>
        <v>0</v>
      </c>
      <c r="I8" s="16">
        <f>SUM(I9:I10)</f>
        <v>20</v>
      </c>
      <c r="J8" s="24"/>
    </row>
    <row r="9" ht="22.8" customHeight="1" spans="1:10">
      <c r="A9" s="8"/>
      <c r="B9" s="13"/>
      <c r="C9" s="13"/>
      <c r="D9" s="13"/>
      <c r="E9" s="13"/>
      <c r="F9" s="13" t="s">
        <v>252</v>
      </c>
      <c r="G9" s="16">
        <f>H9+I9</f>
        <v>0</v>
      </c>
      <c r="H9" s="17"/>
      <c r="I9" s="17"/>
      <c r="J9" s="24"/>
    </row>
    <row r="10" ht="22.8" customHeight="1" spans="1:10">
      <c r="A10" s="8"/>
      <c r="B10" s="13" t="s">
        <v>96</v>
      </c>
      <c r="C10" s="13" t="s">
        <v>97</v>
      </c>
      <c r="D10" s="13" t="s">
        <v>84</v>
      </c>
      <c r="E10" s="13" t="s">
        <v>98</v>
      </c>
      <c r="F10" s="13" t="s">
        <v>253</v>
      </c>
      <c r="G10" s="16">
        <f>H10+I10</f>
        <v>20</v>
      </c>
      <c r="H10" s="18"/>
      <c r="I10" s="18">
        <v>20</v>
      </c>
      <c r="J10" s="25"/>
    </row>
    <row r="11" ht="9.75" customHeight="1" spans="1:10">
      <c r="A11" s="19"/>
      <c r="B11" s="20"/>
      <c r="C11" s="20"/>
      <c r="D11" s="20"/>
      <c r="E11" s="20"/>
      <c r="F11" s="19"/>
      <c r="G11" s="19"/>
      <c r="H11" s="19"/>
      <c r="I11" s="19"/>
      <c r="J11" s="27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751388888888889" right="0.751388888888889" top="1.05902777777778" bottom="0.271527777777778" header="0" footer="0"/>
  <pageSetup paperSize="9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workbookViewId="0">
      <pane ySplit="6" topLeftCell="A7" activePane="bottomLeft" state="frozen"/>
      <selection/>
      <selection pane="bottomLeft" activeCell="G15" sqref="G15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  <col min="11" max="11" width="9.76666666666667" customWidth="1"/>
  </cols>
  <sheetData>
    <row r="1" ht="16.35" customHeight="1" spans="1:10">
      <c r="A1" s="1"/>
      <c r="B1" s="2"/>
      <c r="C1" s="28"/>
      <c r="D1" s="29"/>
      <c r="E1" s="29"/>
      <c r="F1" s="29"/>
      <c r="G1" s="29"/>
      <c r="H1" s="29"/>
      <c r="I1" s="21" t="s">
        <v>254</v>
      </c>
      <c r="J1" s="6"/>
    </row>
    <row r="2" ht="22.8" customHeight="1" spans="1:10">
      <c r="A2" s="1"/>
      <c r="B2" s="3" t="s">
        <v>255</v>
      </c>
      <c r="C2" s="3"/>
      <c r="D2" s="3"/>
      <c r="E2" s="3"/>
      <c r="F2" s="3"/>
      <c r="G2" s="3"/>
      <c r="H2" s="3"/>
      <c r="I2" s="3"/>
      <c r="J2" s="6" t="s">
        <v>2</v>
      </c>
    </row>
    <row r="3" ht="19.55" customHeight="1" spans="1:10">
      <c r="A3" s="4"/>
      <c r="B3" s="5" t="s">
        <v>256</v>
      </c>
      <c r="C3" s="5"/>
      <c r="D3" s="22"/>
      <c r="E3" s="22"/>
      <c r="F3" s="22"/>
      <c r="G3" s="22"/>
      <c r="H3" s="22"/>
      <c r="I3" s="22" t="s">
        <v>5</v>
      </c>
      <c r="J3" s="23"/>
    </row>
    <row r="4" ht="24.4" customHeight="1" spans="1:10">
      <c r="A4" s="6"/>
      <c r="B4" s="7" t="s">
        <v>244</v>
      </c>
      <c r="C4" s="7" t="s">
        <v>70</v>
      </c>
      <c r="D4" s="7" t="s">
        <v>245</v>
      </c>
      <c r="E4" s="7"/>
      <c r="F4" s="7"/>
      <c r="G4" s="7"/>
      <c r="H4" s="7"/>
      <c r="I4" s="7"/>
      <c r="J4" s="24"/>
    </row>
    <row r="5" ht="24.4" customHeight="1" spans="1:10">
      <c r="A5" s="8"/>
      <c r="B5" s="7"/>
      <c r="C5" s="7"/>
      <c r="D5" s="7" t="s">
        <v>58</v>
      </c>
      <c r="E5" s="30" t="s">
        <v>246</v>
      </c>
      <c r="F5" s="7" t="s">
        <v>247</v>
      </c>
      <c r="G5" s="7"/>
      <c r="H5" s="7"/>
      <c r="I5" s="7" t="s">
        <v>225</v>
      </c>
      <c r="J5" s="24"/>
    </row>
    <row r="6" ht="24.4" customHeight="1" spans="1:10">
      <c r="A6" s="8"/>
      <c r="B6" s="7"/>
      <c r="C6" s="7"/>
      <c r="D6" s="7"/>
      <c r="E6" s="30"/>
      <c r="F6" s="7" t="s">
        <v>149</v>
      </c>
      <c r="G6" s="7" t="s">
        <v>248</v>
      </c>
      <c r="H6" s="7" t="s">
        <v>180</v>
      </c>
      <c r="I6" s="7"/>
      <c r="J6" s="25"/>
    </row>
    <row r="7" ht="22.8" customHeight="1" spans="1:10">
      <c r="A7" s="9"/>
      <c r="B7" s="10"/>
      <c r="C7" s="10" t="s">
        <v>71</v>
      </c>
      <c r="D7" s="31">
        <f t="shared" ref="D7:I7" si="0">D8</f>
        <v>0</v>
      </c>
      <c r="E7" s="31">
        <f t="shared" si="0"/>
        <v>0</v>
      </c>
      <c r="F7" s="31">
        <f t="shared" si="0"/>
        <v>0</v>
      </c>
      <c r="G7" s="31">
        <f t="shared" si="0"/>
        <v>0</v>
      </c>
      <c r="H7" s="31">
        <f t="shared" si="0"/>
        <v>0</v>
      </c>
      <c r="I7" s="31">
        <f t="shared" si="0"/>
        <v>0</v>
      </c>
      <c r="J7" s="26"/>
    </row>
    <row r="8" ht="22.8" customHeight="1" spans="1:10">
      <c r="A8" s="8"/>
      <c r="B8" s="13"/>
      <c r="C8" s="13" t="s">
        <v>22</v>
      </c>
      <c r="D8" s="16">
        <f t="shared" ref="D8:I8" si="1">SUM(D9)</f>
        <v>0</v>
      </c>
      <c r="E8" s="16">
        <f t="shared" si="1"/>
        <v>0</v>
      </c>
      <c r="F8" s="16">
        <f t="shared" si="1"/>
        <v>0</v>
      </c>
      <c r="G8" s="16">
        <f t="shared" si="1"/>
        <v>0</v>
      </c>
      <c r="H8" s="16">
        <f t="shared" si="1"/>
        <v>0</v>
      </c>
      <c r="I8" s="16">
        <f t="shared" si="1"/>
        <v>0</v>
      </c>
      <c r="J8" s="24"/>
    </row>
    <row r="9" ht="22.8" customHeight="1" spans="1:10">
      <c r="A9" s="8"/>
      <c r="B9" s="13"/>
      <c r="C9" s="13" t="s">
        <v>118</v>
      </c>
      <c r="D9" s="16">
        <f>E9+F9+I9</f>
        <v>0</v>
      </c>
      <c r="E9" s="18"/>
      <c r="F9" s="32">
        <f>G9+H9</f>
        <v>0</v>
      </c>
      <c r="G9" s="18"/>
      <c r="H9" s="18"/>
      <c r="I9" s="18"/>
      <c r="J9" s="24"/>
    </row>
    <row r="10" ht="9.75" customHeight="1" spans="1:10">
      <c r="A10" s="19"/>
      <c r="B10" s="19"/>
      <c r="C10" s="19"/>
      <c r="D10" s="19"/>
      <c r="E10" s="19"/>
      <c r="F10" s="19"/>
      <c r="G10" s="19"/>
      <c r="H10" s="19"/>
      <c r="I10" s="19"/>
      <c r="J10" s="2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751388888888889" right="0.751388888888889" top="1.05902777777778" bottom="0.271527777777778" header="0" footer="0"/>
  <pageSetup paperSize="9" scale="85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tabSelected="1" workbookViewId="0">
      <pane ySplit="6" topLeftCell="A7" activePane="bottomLeft" state="frozen"/>
      <selection/>
      <selection pane="bottomLeft" activeCell="H17" sqref="H17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1"/>
      <c r="B1" s="2"/>
      <c r="C1" s="2"/>
      <c r="D1" s="2"/>
      <c r="E1" s="2"/>
      <c r="F1" s="2"/>
      <c r="G1" s="2"/>
      <c r="H1" s="2"/>
      <c r="I1" s="21" t="s">
        <v>257</v>
      </c>
      <c r="J1" s="6"/>
    </row>
    <row r="2" ht="22.8" customHeight="1" spans="1:10">
      <c r="A2" s="1"/>
      <c r="B2" s="3" t="s">
        <v>258</v>
      </c>
      <c r="C2" s="3"/>
      <c r="D2" s="3"/>
      <c r="E2" s="3"/>
      <c r="F2" s="3"/>
      <c r="G2" s="3"/>
      <c r="H2" s="3"/>
      <c r="I2" s="3"/>
      <c r="J2" s="6" t="s">
        <v>2</v>
      </c>
    </row>
    <row r="3" ht="19.55" customHeight="1" spans="1:10">
      <c r="A3" s="4"/>
      <c r="B3" s="5" t="s">
        <v>256</v>
      </c>
      <c r="C3" s="5"/>
      <c r="D3" s="5"/>
      <c r="E3" s="5"/>
      <c r="F3" s="5"/>
      <c r="G3" s="4"/>
      <c r="H3" s="4"/>
      <c r="I3" s="22" t="s">
        <v>5</v>
      </c>
      <c r="J3" s="23"/>
    </row>
    <row r="4" ht="24.4" customHeight="1" spans="1:10">
      <c r="A4" s="6"/>
      <c r="B4" s="7" t="s">
        <v>8</v>
      </c>
      <c r="C4" s="7"/>
      <c r="D4" s="7"/>
      <c r="E4" s="7"/>
      <c r="F4" s="7"/>
      <c r="G4" s="7" t="s">
        <v>259</v>
      </c>
      <c r="H4" s="7"/>
      <c r="I4" s="7"/>
      <c r="J4" s="24"/>
    </row>
    <row r="5" ht="24.4" customHeight="1" spans="1:10">
      <c r="A5" s="8"/>
      <c r="B5" s="7" t="s">
        <v>79</v>
      </c>
      <c r="C5" s="7"/>
      <c r="D5" s="7"/>
      <c r="E5" s="7" t="s">
        <v>69</v>
      </c>
      <c r="F5" s="7" t="s">
        <v>70</v>
      </c>
      <c r="G5" s="7" t="s">
        <v>58</v>
      </c>
      <c r="H5" s="7" t="s">
        <v>75</v>
      </c>
      <c r="I5" s="7" t="s">
        <v>76</v>
      </c>
      <c r="J5" s="24"/>
    </row>
    <row r="6" ht="24.4" customHeight="1" spans="1:10">
      <c r="A6" s="8"/>
      <c r="B6" s="7" t="s">
        <v>80</v>
      </c>
      <c r="C6" s="7" t="s">
        <v>81</v>
      </c>
      <c r="D6" s="7" t="s">
        <v>82</v>
      </c>
      <c r="E6" s="7"/>
      <c r="F6" s="7"/>
      <c r="G6" s="7"/>
      <c r="H6" s="7"/>
      <c r="I6" s="7"/>
      <c r="J6" s="25"/>
    </row>
    <row r="7" ht="22.8" customHeight="1" spans="1:10">
      <c r="A7" s="9"/>
      <c r="B7" s="10"/>
      <c r="C7" s="10"/>
      <c r="D7" s="10"/>
      <c r="E7" s="10"/>
      <c r="F7" s="10" t="s">
        <v>71</v>
      </c>
      <c r="G7" s="11">
        <f>G8</f>
        <v>0</v>
      </c>
      <c r="H7" s="12">
        <f>H8</f>
        <v>0</v>
      </c>
      <c r="I7" s="12">
        <f>I8</f>
        <v>0</v>
      </c>
      <c r="J7" s="26"/>
    </row>
    <row r="8" ht="22.8" customHeight="1" spans="1:10">
      <c r="A8" s="8"/>
      <c r="B8" s="13"/>
      <c r="C8" s="13"/>
      <c r="D8" s="13"/>
      <c r="E8" s="13"/>
      <c r="F8" s="13" t="s">
        <v>22</v>
      </c>
      <c r="G8" s="14">
        <f>SUM(G9:G10)</f>
        <v>0</v>
      </c>
      <c r="H8" s="15">
        <f>SUM(H9:H10)</f>
        <v>0</v>
      </c>
      <c r="I8" s="15">
        <f>SUM(I9:I10)</f>
        <v>0</v>
      </c>
      <c r="J8" s="24"/>
    </row>
    <row r="9" ht="22.8" customHeight="1" spans="1:10">
      <c r="A9" s="8"/>
      <c r="B9" s="13"/>
      <c r="C9" s="13"/>
      <c r="D9" s="13"/>
      <c r="E9" s="13"/>
      <c r="F9" s="13" t="s">
        <v>22</v>
      </c>
      <c r="G9" s="16">
        <f>H9+I9</f>
        <v>0</v>
      </c>
      <c r="H9" s="17"/>
      <c r="I9" s="17"/>
      <c r="J9" s="24"/>
    </row>
    <row r="10" ht="22.8" customHeight="1" spans="1:10">
      <c r="A10" s="8"/>
      <c r="B10" s="13"/>
      <c r="C10" s="13"/>
      <c r="D10" s="13"/>
      <c r="E10" s="13"/>
      <c r="F10" s="13" t="s">
        <v>118</v>
      </c>
      <c r="G10" s="16">
        <f>H10+I10</f>
        <v>0</v>
      </c>
      <c r="H10" s="18"/>
      <c r="I10" s="18"/>
      <c r="J10" s="24"/>
    </row>
    <row r="11" ht="9.75" customHeight="1" spans="1:10">
      <c r="A11" s="19"/>
      <c r="B11" s="20"/>
      <c r="C11" s="20"/>
      <c r="D11" s="20"/>
      <c r="E11" s="20"/>
      <c r="F11" s="19"/>
      <c r="G11" s="19"/>
      <c r="H11" s="19"/>
      <c r="I11" s="19"/>
      <c r="J11" s="27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751388888888889" right="0.751388888888889" top="1.05902777777778" bottom="0.271527777777778" header="0" footer="0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B3" sqref="B3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1" width="9.76666666666667" customWidth="1"/>
  </cols>
  <sheetData>
    <row r="1" ht="16.25" customHeight="1" spans="1:6">
      <c r="A1" s="59"/>
      <c r="B1" s="2"/>
      <c r="C1" s="28"/>
      <c r="D1" s="60"/>
      <c r="E1" s="2" t="s">
        <v>1</v>
      </c>
      <c r="F1" s="56" t="s">
        <v>2</v>
      </c>
    </row>
    <row r="2" ht="22.8" customHeight="1" spans="1:6">
      <c r="A2" s="60"/>
      <c r="B2" s="62" t="s">
        <v>3</v>
      </c>
      <c r="C2" s="62"/>
      <c r="D2" s="62"/>
      <c r="E2" s="62"/>
      <c r="F2" s="56"/>
    </row>
    <row r="3" ht="19.55" customHeight="1" spans="1:6">
      <c r="A3" s="63"/>
      <c r="B3" s="5" t="s">
        <v>4</v>
      </c>
      <c r="C3" s="51"/>
      <c r="D3" s="51"/>
      <c r="E3" s="64" t="s">
        <v>5</v>
      </c>
      <c r="F3" s="57"/>
    </row>
    <row r="4" ht="24.4" customHeight="1" spans="1:6">
      <c r="A4" s="65"/>
      <c r="B4" s="41" t="s">
        <v>6</v>
      </c>
      <c r="C4" s="41"/>
      <c r="D4" s="41" t="s">
        <v>7</v>
      </c>
      <c r="E4" s="41"/>
      <c r="F4" s="50"/>
    </row>
    <row r="5" ht="24.4" customHeight="1" spans="1:6">
      <c r="A5" s="65"/>
      <c r="B5" s="41" t="s">
        <v>8</v>
      </c>
      <c r="C5" s="41" t="s">
        <v>9</v>
      </c>
      <c r="D5" s="41" t="s">
        <v>8</v>
      </c>
      <c r="E5" s="41" t="s">
        <v>9</v>
      </c>
      <c r="F5" s="50"/>
    </row>
    <row r="6" ht="22.8" customHeight="1" spans="1:6">
      <c r="A6" s="6"/>
      <c r="B6" s="46" t="s">
        <v>10</v>
      </c>
      <c r="C6" s="47">
        <f>'1-1'!F7</f>
        <v>507.35</v>
      </c>
      <c r="D6" s="46" t="s">
        <v>11</v>
      </c>
      <c r="E6" s="48"/>
      <c r="F6" s="25"/>
    </row>
    <row r="7" ht="22.8" customHeight="1" spans="1:6">
      <c r="A7" s="6"/>
      <c r="B7" s="46" t="s">
        <v>12</v>
      </c>
      <c r="C7" s="47">
        <f>'1-1'!G7</f>
        <v>20</v>
      </c>
      <c r="D7" s="46" t="s">
        <v>13</v>
      </c>
      <c r="E7" s="48"/>
      <c r="F7" s="25"/>
    </row>
    <row r="8" ht="22.8" customHeight="1" spans="1:6">
      <c r="A8" s="6"/>
      <c r="B8" s="46" t="s">
        <v>14</v>
      </c>
      <c r="C8" s="47">
        <f>'1-1'!H7</f>
        <v>0</v>
      </c>
      <c r="D8" s="46" t="s">
        <v>15</v>
      </c>
      <c r="E8" s="48"/>
      <c r="F8" s="25"/>
    </row>
    <row r="9" ht="22.8" customHeight="1" spans="1:6">
      <c r="A9" s="6"/>
      <c r="B9" s="46" t="s">
        <v>16</v>
      </c>
      <c r="C9" s="47">
        <f>'1-1'!I7</f>
        <v>0</v>
      </c>
      <c r="D9" s="46" t="s">
        <v>17</v>
      </c>
      <c r="E9" s="48">
        <v>480.81</v>
      </c>
      <c r="F9" s="25"/>
    </row>
    <row r="10" ht="22.8" customHeight="1" spans="1:6">
      <c r="A10" s="6"/>
      <c r="B10" s="46" t="s">
        <v>18</v>
      </c>
      <c r="C10" s="47">
        <f>'1-1'!J7</f>
        <v>0</v>
      </c>
      <c r="D10" s="46" t="s">
        <v>19</v>
      </c>
      <c r="E10" s="48"/>
      <c r="F10" s="25"/>
    </row>
    <row r="11" ht="22.8" customHeight="1" spans="1:6">
      <c r="A11" s="6"/>
      <c r="B11" s="46" t="s">
        <v>20</v>
      </c>
      <c r="C11" s="47">
        <f>'1-1'!K7</f>
        <v>0</v>
      </c>
      <c r="D11" s="46" t="s">
        <v>21</v>
      </c>
      <c r="E11" s="48"/>
      <c r="F11" s="25"/>
    </row>
    <row r="12" ht="22.8" customHeight="1" spans="1:6">
      <c r="A12" s="6"/>
      <c r="B12" s="46" t="s">
        <v>22</v>
      </c>
      <c r="C12" s="48"/>
      <c r="D12" s="46" t="s">
        <v>23</v>
      </c>
      <c r="E12" s="48"/>
      <c r="F12" s="25"/>
    </row>
    <row r="13" ht="22.8" customHeight="1" spans="1:6">
      <c r="A13" s="6"/>
      <c r="B13" s="46" t="s">
        <v>22</v>
      </c>
      <c r="C13" s="48"/>
      <c r="D13" s="46" t="s">
        <v>24</v>
      </c>
      <c r="E13" s="48">
        <v>37.43</v>
      </c>
      <c r="F13" s="25"/>
    </row>
    <row r="14" ht="22.8" customHeight="1" spans="1:6">
      <c r="A14" s="6"/>
      <c r="B14" s="46" t="s">
        <v>22</v>
      </c>
      <c r="C14" s="48"/>
      <c r="D14" s="46" t="s">
        <v>25</v>
      </c>
      <c r="E14" s="48"/>
      <c r="F14" s="25"/>
    </row>
    <row r="15" ht="22.8" customHeight="1" spans="1:6">
      <c r="A15" s="6"/>
      <c r="B15" s="46" t="s">
        <v>22</v>
      </c>
      <c r="C15" s="48"/>
      <c r="D15" s="46" t="s">
        <v>26</v>
      </c>
      <c r="E15" s="48">
        <v>18.72</v>
      </c>
      <c r="F15" s="25"/>
    </row>
    <row r="16" ht="22.8" customHeight="1" spans="1:6">
      <c r="A16" s="6"/>
      <c r="B16" s="46" t="s">
        <v>22</v>
      </c>
      <c r="C16" s="48"/>
      <c r="D16" s="46" t="s">
        <v>27</v>
      </c>
      <c r="E16" s="48"/>
      <c r="F16" s="25"/>
    </row>
    <row r="17" ht="22.8" customHeight="1" spans="1:6">
      <c r="A17" s="6"/>
      <c r="B17" s="46" t="s">
        <v>22</v>
      </c>
      <c r="C17" s="48"/>
      <c r="D17" s="46" t="s">
        <v>28</v>
      </c>
      <c r="E17" s="48">
        <v>20</v>
      </c>
      <c r="F17" s="25"/>
    </row>
    <row r="18" ht="22.8" customHeight="1" spans="1:6">
      <c r="A18" s="6"/>
      <c r="B18" s="46" t="s">
        <v>22</v>
      </c>
      <c r="C18" s="48"/>
      <c r="D18" s="46" t="s">
        <v>29</v>
      </c>
      <c r="E18" s="48"/>
      <c r="F18" s="25"/>
    </row>
    <row r="19" ht="22.8" customHeight="1" spans="1:6">
      <c r="A19" s="6"/>
      <c r="B19" s="46" t="s">
        <v>22</v>
      </c>
      <c r="C19" s="48"/>
      <c r="D19" s="46" t="s">
        <v>30</v>
      </c>
      <c r="E19" s="48"/>
      <c r="F19" s="25"/>
    </row>
    <row r="20" ht="22.8" customHeight="1" spans="1:6">
      <c r="A20" s="6"/>
      <c r="B20" s="46" t="s">
        <v>22</v>
      </c>
      <c r="C20" s="48"/>
      <c r="D20" s="46" t="s">
        <v>31</v>
      </c>
      <c r="E20" s="48"/>
      <c r="F20" s="25"/>
    </row>
    <row r="21" ht="22.8" customHeight="1" spans="1:6">
      <c r="A21" s="6"/>
      <c r="B21" s="46" t="s">
        <v>22</v>
      </c>
      <c r="C21" s="48"/>
      <c r="D21" s="46" t="s">
        <v>32</v>
      </c>
      <c r="E21" s="48"/>
      <c r="F21" s="25"/>
    </row>
    <row r="22" ht="22.8" customHeight="1" spans="1:6">
      <c r="A22" s="6"/>
      <c r="B22" s="46" t="s">
        <v>22</v>
      </c>
      <c r="C22" s="48"/>
      <c r="D22" s="46" t="s">
        <v>33</v>
      </c>
      <c r="E22" s="48"/>
      <c r="F22" s="25"/>
    </row>
    <row r="23" ht="22.8" customHeight="1" spans="1:6">
      <c r="A23" s="6"/>
      <c r="B23" s="46" t="s">
        <v>22</v>
      </c>
      <c r="C23" s="48"/>
      <c r="D23" s="46" t="s">
        <v>34</v>
      </c>
      <c r="E23" s="48"/>
      <c r="F23" s="25"/>
    </row>
    <row r="24" ht="22.8" customHeight="1" spans="1:6">
      <c r="A24" s="6"/>
      <c r="B24" s="46" t="s">
        <v>22</v>
      </c>
      <c r="C24" s="48"/>
      <c r="D24" s="46" t="s">
        <v>35</v>
      </c>
      <c r="E24" s="48"/>
      <c r="F24" s="25"/>
    </row>
    <row r="25" ht="22.8" customHeight="1" spans="1:6">
      <c r="A25" s="6"/>
      <c r="B25" s="46" t="s">
        <v>22</v>
      </c>
      <c r="C25" s="48"/>
      <c r="D25" s="46" t="s">
        <v>36</v>
      </c>
      <c r="E25" s="48">
        <v>28.07</v>
      </c>
      <c r="F25" s="25"/>
    </row>
    <row r="26" ht="22.8" customHeight="1" spans="1:6">
      <c r="A26" s="6"/>
      <c r="B26" s="46" t="s">
        <v>22</v>
      </c>
      <c r="C26" s="48"/>
      <c r="D26" s="46" t="s">
        <v>37</v>
      </c>
      <c r="E26" s="48"/>
      <c r="F26" s="25"/>
    </row>
    <row r="27" ht="22.8" customHeight="1" spans="1:6">
      <c r="A27" s="6"/>
      <c r="B27" s="46" t="s">
        <v>22</v>
      </c>
      <c r="C27" s="48"/>
      <c r="D27" s="46" t="s">
        <v>38</v>
      </c>
      <c r="E27" s="48"/>
      <c r="F27" s="25"/>
    </row>
    <row r="28" ht="22.8" customHeight="1" spans="1:6">
      <c r="A28" s="6"/>
      <c r="B28" s="46" t="s">
        <v>22</v>
      </c>
      <c r="C28" s="48"/>
      <c r="D28" s="46" t="s">
        <v>39</v>
      </c>
      <c r="E28" s="48"/>
      <c r="F28" s="25"/>
    </row>
    <row r="29" ht="22.8" customHeight="1" spans="1:6">
      <c r="A29" s="6"/>
      <c r="B29" s="46" t="s">
        <v>22</v>
      </c>
      <c r="C29" s="48"/>
      <c r="D29" s="46" t="s">
        <v>40</v>
      </c>
      <c r="E29" s="48"/>
      <c r="F29" s="25"/>
    </row>
    <row r="30" ht="22.8" customHeight="1" spans="1:6">
      <c r="A30" s="6"/>
      <c r="B30" s="46" t="s">
        <v>22</v>
      </c>
      <c r="C30" s="48"/>
      <c r="D30" s="46" t="s">
        <v>41</v>
      </c>
      <c r="E30" s="48"/>
      <c r="F30" s="25"/>
    </row>
    <row r="31" ht="22.8" customHeight="1" spans="1:6">
      <c r="A31" s="6"/>
      <c r="B31" s="46" t="s">
        <v>22</v>
      </c>
      <c r="C31" s="48"/>
      <c r="D31" s="46" t="s">
        <v>42</v>
      </c>
      <c r="E31" s="48"/>
      <c r="F31" s="25"/>
    </row>
    <row r="32" ht="22.8" customHeight="1" spans="1:6">
      <c r="A32" s="6"/>
      <c r="B32" s="46" t="s">
        <v>22</v>
      </c>
      <c r="C32" s="48"/>
      <c r="D32" s="46" t="s">
        <v>43</v>
      </c>
      <c r="E32" s="48"/>
      <c r="F32" s="25"/>
    </row>
    <row r="33" ht="22.8" customHeight="1" spans="1:6">
      <c r="A33" s="6"/>
      <c r="B33" s="46" t="s">
        <v>22</v>
      </c>
      <c r="C33" s="48"/>
      <c r="D33" s="46" t="s">
        <v>44</v>
      </c>
      <c r="E33" s="48"/>
      <c r="F33" s="25"/>
    </row>
    <row r="34" ht="22.8" customHeight="1" spans="1:6">
      <c r="A34" s="6"/>
      <c r="B34" s="46" t="s">
        <v>22</v>
      </c>
      <c r="C34" s="48"/>
      <c r="D34" s="46" t="s">
        <v>45</v>
      </c>
      <c r="E34" s="48"/>
      <c r="F34" s="25"/>
    </row>
    <row r="35" ht="22.8" customHeight="1" spans="1:6">
      <c r="A35" s="6"/>
      <c r="B35" s="46" t="s">
        <v>22</v>
      </c>
      <c r="C35" s="48"/>
      <c r="D35" s="46" t="s">
        <v>46</v>
      </c>
      <c r="E35" s="48"/>
      <c r="F35" s="25"/>
    </row>
    <row r="36" ht="22.8" customHeight="1" spans="1:6">
      <c r="A36" s="9"/>
      <c r="B36" s="43" t="s">
        <v>47</v>
      </c>
      <c r="C36" s="44">
        <f>SUM(C6:C35)</f>
        <v>527.35</v>
      </c>
      <c r="D36" s="43" t="s">
        <v>48</v>
      </c>
      <c r="E36" s="44">
        <f>SUM(E6:E35)</f>
        <v>585.03</v>
      </c>
      <c r="F36" s="26"/>
    </row>
    <row r="37" ht="22.8" customHeight="1" spans="1:6">
      <c r="A37" s="6"/>
      <c r="B37" s="46" t="s">
        <v>49</v>
      </c>
      <c r="C37" s="47">
        <f>'1-1'!N7</f>
        <v>0</v>
      </c>
      <c r="D37" s="46" t="s">
        <v>50</v>
      </c>
      <c r="E37" s="48"/>
      <c r="F37" s="68"/>
    </row>
    <row r="38" ht="22.8" customHeight="1" spans="1:6">
      <c r="A38" s="69"/>
      <c r="B38" s="46" t="s">
        <v>51</v>
      </c>
      <c r="C38" s="47">
        <f>'1-1'!E7</f>
        <v>57.68</v>
      </c>
      <c r="D38" s="46" t="s">
        <v>52</v>
      </c>
      <c r="E38" s="48"/>
      <c r="F38" s="68"/>
    </row>
    <row r="39" ht="22.8" customHeight="1" spans="1:6">
      <c r="A39" s="69"/>
      <c r="B39" s="70"/>
      <c r="C39" s="70"/>
      <c r="D39" s="46" t="s">
        <v>53</v>
      </c>
      <c r="E39" s="48"/>
      <c r="F39" s="68"/>
    </row>
    <row r="40" ht="22.8" customHeight="1" spans="1:6">
      <c r="A40" s="71"/>
      <c r="B40" s="43" t="s">
        <v>54</v>
      </c>
      <c r="C40" s="44">
        <f>C36+C38</f>
        <v>585.03</v>
      </c>
      <c r="D40" s="43" t="s">
        <v>55</v>
      </c>
      <c r="E40" s="44">
        <f>E36+E37+E39</f>
        <v>585.03</v>
      </c>
      <c r="F40" s="72"/>
    </row>
    <row r="41" ht="9.75" customHeight="1" spans="1:6">
      <c r="A41" s="66"/>
      <c r="B41" s="66"/>
      <c r="C41" s="73"/>
      <c r="D41" s="73"/>
      <c r="E41" s="66"/>
      <c r="F41" s="74"/>
    </row>
  </sheetData>
  <mergeCells count="4">
    <mergeCell ref="B2:E2"/>
    <mergeCell ref="B4:C4"/>
    <mergeCell ref="D4:E4"/>
    <mergeCell ref="A6:A35"/>
  </mergeCells>
  <pageMargins left="0.751388888888889" right="0.751388888888889" top="1.05902777777778" bottom="0.271527777777778" header="0" footer="0"/>
  <pageSetup paperSize="9" scale="74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1.53333333333333" customWidth="1"/>
    <col min="16" max="16" width="9.76666666666667" customWidth="1"/>
  </cols>
  <sheetData>
    <row r="1" ht="16.35" customHeight="1" spans="1:15">
      <c r="A1" s="1"/>
      <c r="B1" s="2"/>
      <c r="C1" s="28"/>
      <c r="D1" s="29"/>
      <c r="E1" s="29"/>
      <c r="F1" s="29"/>
      <c r="G1" s="28"/>
      <c r="H1" s="28"/>
      <c r="I1" s="28"/>
      <c r="J1" s="28"/>
      <c r="K1" s="28"/>
      <c r="L1" s="28"/>
      <c r="M1" s="28"/>
      <c r="N1" s="21" t="s">
        <v>56</v>
      </c>
      <c r="O1" s="6"/>
    </row>
    <row r="2" ht="22.8" customHeight="1" spans="1:15">
      <c r="A2" s="1"/>
      <c r="B2" s="3" t="s">
        <v>57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6" t="s">
        <v>2</v>
      </c>
    </row>
    <row r="3" ht="19.55" customHeight="1" spans="1:15">
      <c r="A3" s="4"/>
      <c r="B3" s="5" t="s">
        <v>4</v>
      </c>
      <c r="C3" s="5"/>
      <c r="D3" s="4"/>
      <c r="E3" s="4"/>
      <c r="F3" s="55"/>
      <c r="G3" s="4"/>
      <c r="H3" s="55"/>
      <c r="I3" s="55"/>
      <c r="J3" s="55"/>
      <c r="K3" s="55"/>
      <c r="L3" s="55"/>
      <c r="M3" s="55"/>
      <c r="N3" s="22" t="s">
        <v>5</v>
      </c>
      <c r="O3" s="23"/>
    </row>
    <row r="4" ht="24.4" customHeight="1" spans="1:15">
      <c r="A4" s="8"/>
      <c r="B4" s="30" t="s">
        <v>8</v>
      </c>
      <c r="C4" s="30"/>
      <c r="D4" s="30" t="s">
        <v>58</v>
      </c>
      <c r="E4" s="30" t="s">
        <v>59</v>
      </c>
      <c r="F4" s="30" t="s">
        <v>60</v>
      </c>
      <c r="G4" s="30" t="s">
        <v>61</v>
      </c>
      <c r="H4" s="30" t="s">
        <v>62</v>
      </c>
      <c r="I4" s="30" t="s">
        <v>63</v>
      </c>
      <c r="J4" s="30" t="s">
        <v>64</v>
      </c>
      <c r="K4" s="30" t="s">
        <v>65</v>
      </c>
      <c r="L4" s="30" t="s">
        <v>66</v>
      </c>
      <c r="M4" s="30" t="s">
        <v>67</v>
      </c>
      <c r="N4" s="30" t="s">
        <v>68</v>
      </c>
      <c r="O4" s="25"/>
    </row>
    <row r="5" ht="24.4" customHeight="1" spans="1:15">
      <c r="A5" s="8"/>
      <c r="B5" s="30" t="s">
        <v>69</v>
      </c>
      <c r="C5" s="30" t="s">
        <v>70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25"/>
    </row>
    <row r="6" ht="24.4" customHeight="1" spans="1:15">
      <c r="A6" s="8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25"/>
    </row>
    <row r="7" ht="22.8" customHeight="1" spans="1:15">
      <c r="A7" s="9"/>
      <c r="B7" s="10"/>
      <c r="C7" s="10" t="s">
        <v>71</v>
      </c>
      <c r="D7" s="31">
        <f>D8</f>
        <v>585.03</v>
      </c>
      <c r="E7" s="31">
        <f t="shared" ref="E7:N7" si="0">E8</f>
        <v>57.68</v>
      </c>
      <c r="F7" s="31">
        <f t="shared" si="0"/>
        <v>507.35</v>
      </c>
      <c r="G7" s="31">
        <f t="shared" si="0"/>
        <v>20</v>
      </c>
      <c r="H7" s="31">
        <f t="shared" si="0"/>
        <v>0</v>
      </c>
      <c r="I7" s="31">
        <f t="shared" si="0"/>
        <v>0</v>
      </c>
      <c r="J7" s="31">
        <f t="shared" si="0"/>
        <v>0</v>
      </c>
      <c r="K7" s="31">
        <f t="shared" si="0"/>
        <v>0</v>
      </c>
      <c r="L7" s="31">
        <f t="shared" si="0"/>
        <v>0</v>
      </c>
      <c r="M7" s="31">
        <f t="shared" si="0"/>
        <v>0</v>
      </c>
      <c r="N7" s="31">
        <f t="shared" si="0"/>
        <v>0</v>
      </c>
      <c r="O7" s="26"/>
    </row>
    <row r="8" ht="22.8" customHeight="1" spans="1:15">
      <c r="A8" s="8"/>
      <c r="B8" s="13"/>
      <c r="C8" s="13" t="s">
        <v>22</v>
      </c>
      <c r="D8" s="16">
        <f>SUM(D9)</f>
        <v>585.03</v>
      </c>
      <c r="E8" s="16">
        <f t="shared" ref="E8:N8" si="1">SUM(E9)</f>
        <v>57.68</v>
      </c>
      <c r="F8" s="16">
        <f t="shared" si="1"/>
        <v>507.35</v>
      </c>
      <c r="G8" s="16">
        <f t="shared" si="1"/>
        <v>20</v>
      </c>
      <c r="H8" s="16">
        <f t="shared" si="1"/>
        <v>0</v>
      </c>
      <c r="I8" s="16">
        <f t="shared" si="1"/>
        <v>0</v>
      </c>
      <c r="J8" s="16">
        <f t="shared" si="1"/>
        <v>0</v>
      </c>
      <c r="K8" s="16">
        <f t="shared" si="1"/>
        <v>0</v>
      </c>
      <c r="L8" s="16">
        <f t="shared" si="1"/>
        <v>0</v>
      </c>
      <c r="M8" s="16">
        <f t="shared" si="1"/>
        <v>0</v>
      </c>
      <c r="N8" s="16">
        <f t="shared" si="1"/>
        <v>0</v>
      </c>
      <c r="O8" s="24"/>
    </row>
    <row r="9" ht="22.8" customHeight="1" spans="1:15">
      <c r="A9" s="8"/>
      <c r="B9" s="13">
        <v>146001</v>
      </c>
      <c r="C9" s="13" t="s">
        <v>72</v>
      </c>
      <c r="D9" s="17">
        <f>SUM(E9:N9)</f>
        <v>585.03</v>
      </c>
      <c r="E9" s="18">
        <v>57.68</v>
      </c>
      <c r="F9" s="18">
        <v>507.35</v>
      </c>
      <c r="G9" s="18">
        <v>20</v>
      </c>
      <c r="H9" s="18"/>
      <c r="I9" s="18"/>
      <c r="J9" s="18"/>
      <c r="K9" s="18"/>
      <c r="L9" s="18"/>
      <c r="M9" s="18"/>
      <c r="N9" s="18"/>
      <c r="O9" s="24"/>
    </row>
    <row r="10" ht="9.75" customHeight="1" spans="1:1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20"/>
      <c r="O10" s="27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1388888888889" right="0.751388888888889" top="1.05902777777778" bottom="0.271527777777778" header="0" footer="0"/>
  <pageSetup paperSize="9" scale="55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7"/>
  <sheetViews>
    <sheetView workbookViewId="0">
      <pane ySplit="6" topLeftCell="A7" activePane="bottomLeft" state="frozen"/>
      <selection/>
      <selection pane="bottomLeft" activeCell="E8" sqref="E8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10" width="16.4083333333333" customWidth="1"/>
    <col min="11" max="11" width="22.9333333333333" customWidth="1"/>
    <col min="12" max="12" width="1.53333333333333" customWidth="1"/>
    <col min="13" max="14" width="9.76666666666667" customWidth="1"/>
  </cols>
  <sheetData>
    <row r="1" ht="16.35" customHeight="1" spans="1:12">
      <c r="A1" s="1"/>
      <c r="B1" s="2"/>
      <c r="C1" s="2"/>
      <c r="D1" s="2"/>
      <c r="E1" s="28"/>
      <c r="F1" s="28"/>
      <c r="G1" s="29"/>
      <c r="H1" s="29"/>
      <c r="I1" s="29"/>
      <c r="J1" s="29"/>
      <c r="K1" s="21" t="s">
        <v>73</v>
      </c>
      <c r="L1" s="6"/>
    </row>
    <row r="2" ht="22.8" customHeight="1" spans="1:12">
      <c r="A2" s="1"/>
      <c r="B2" s="3" t="s">
        <v>74</v>
      </c>
      <c r="C2" s="3"/>
      <c r="D2" s="3"/>
      <c r="E2" s="3"/>
      <c r="F2" s="3"/>
      <c r="G2" s="3"/>
      <c r="H2" s="3"/>
      <c r="I2" s="3"/>
      <c r="J2" s="3"/>
      <c r="K2" s="3"/>
      <c r="L2" s="6" t="s">
        <v>2</v>
      </c>
    </row>
    <row r="3" ht="19.55" customHeight="1" spans="1:12">
      <c r="A3" s="4"/>
      <c r="B3" s="5" t="s">
        <v>4</v>
      </c>
      <c r="C3" s="5"/>
      <c r="D3" s="5"/>
      <c r="E3" s="5"/>
      <c r="F3" s="5"/>
      <c r="G3" s="4"/>
      <c r="H3" s="4"/>
      <c r="I3" s="55"/>
      <c r="J3" s="55"/>
      <c r="K3" s="22" t="s">
        <v>5</v>
      </c>
      <c r="L3" s="23"/>
    </row>
    <row r="4" ht="24.4" customHeight="1" spans="1:12">
      <c r="A4" s="6"/>
      <c r="B4" s="7" t="s">
        <v>8</v>
      </c>
      <c r="C4" s="7"/>
      <c r="D4" s="7"/>
      <c r="E4" s="7"/>
      <c r="F4" s="7"/>
      <c r="G4" s="7" t="s">
        <v>58</v>
      </c>
      <c r="H4" s="7" t="s">
        <v>75</v>
      </c>
      <c r="I4" s="7" t="s">
        <v>76</v>
      </c>
      <c r="J4" s="7" t="s">
        <v>77</v>
      </c>
      <c r="K4" s="7" t="s">
        <v>78</v>
      </c>
      <c r="L4" s="24"/>
    </row>
    <row r="5" ht="24.4" customHeight="1" spans="1:12">
      <c r="A5" s="8"/>
      <c r="B5" s="7" t="s">
        <v>79</v>
      </c>
      <c r="C5" s="7"/>
      <c r="D5" s="7"/>
      <c r="E5" s="7" t="s">
        <v>69</v>
      </c>
      <c r="F5" s="7" t="s">
        <v>70</v>
      </c>
      <c r="G5" s="7"/>
      <c r="H5" s="7"/>
      <c r="I5" s="7"/>
      <c r="J5" s="7"/>
      <c r="K5" s="7"/>
      <c r="L5" s="24"/>
    </row>
    <row r="6" ht="24.4" customHeight="1" spans="1:12">
      <c r="A6" s="8"/>
      <c r="B6" s="7" t="s">
        <v>80</v>
      </c>
      <c r="C6" s="7" t="s">
        <v>81</v>
      </c>
      <c r="D6" s="7" t="s">
        <v>82</v>
      </c>
      <c r="E6" s="7"/>
      <c r="F6" s="7"/>
      <c r="G6" s="7"/>
      <c r="H6" s="7"/>
      <c r="I6" s="7"/>
      <c r="J6" s="7"/>
      <c r="K6" s="7"/>
      <c r="L6" s="25"/>
    </row>
    <row r="7" ht="22.8" customHeight="1" spans="1:12">
      <c r="A7" s="9"/>
      <c r="B7" s="10"/>
      <c r="C7" s="10"/>
      <c r="D7" s="10"/>
      <c r="E7" s="10"/>
      <c r="F7" s="10" t="s">
        <v>71</v>
      </c>
      <c r="G7" s="31">
        <f>G8</f>
        <v>585.03</v>
      </c>
      <c r="H7" s="31">
        <f>H8</f>
        <v>535.93</v>
      </c>
      <c r="I7" s="31">
        <f>I8</f>
        <v>49.1</v>
      </c>
      <c r="J7" s="31">
        <f>J8</f>
        <v>0</v>
      </c>
      <c r="K7" s="31">
        <f>K8</f>
        <v>0</v>
      </c>
      <c r="L7" s="26"/>
    </row>
    <row r="8" ht="22.8" customHeight="1" spans="1:12">
      <c r="A8" s="8"/>
      <c r="B8" s="13"/>
      <c r="C8" s="13"/>
      <c r="D8" s="13"/>
      <c r="E8" s="13"/>
      <c r="F8" s="13" t="s">
        <v>22</v>
      </c>
      <c r="G8" s="16">
        <f>G9</f>
        <v>585.03</v>
      </c>
      <c r="H8" s="16">
        <f>H9</f>
        <v>535.93</v>
      </c>
      <c r="I8" s="16">
        <f>I9</f>
        <v>49.1</v>
      </c>
      <c r="J8" s="16">
        <f>J9</f>
        <v>0</v>
      </c>
      <c r="K8" s="16">
        <f>K9</f>
        <v>0</v>
      </c>
      <c r="L8" s="24"/>
    </row>
    <row r="9" ht="22.8" customHeight="1" spans="1:12">
      <c r="A9" s="8"/>
      <c r="B9" s="13"/>
      <c r="C9" s="13"/>
      <c r="D9" s="13"/>
      <c r="E9" s="13"/>
      <c r="F9" s="13" t="s">
        <v>72</v>
      </c>
      <c r="G9" s="16">
        <f>SUM(G10:G16)</f>
        <v>585.03</v>
      </c>
      <c r="H9" s="16">
        <f>SUM(H10:H16)</f>
        <v>535.93</v>
      </c>
      <c r="I9" s="16">
        <f>SUM(I10:I16)</f>
        <v>49.1</v>
      </c>
      <c r="J9" s="16">
        <f>SUM(J10:J16)</f>
        <v>0</v>
      </c>
      <c r="K9" s="16">
        <f>SUM(K10:K16)</f>
        <v>0</v>
      </c>
      <c r="L9" s="24"/>
    </row>
    <row r="10" ht="22.8" customHeight="1" spans="1:12">
      <c r="A10" s="8"/>
      <c r="B10" s="13">
        <v>204</v>
      </c>
      <c r="C10" s="13" t="s">
        <v>83</v>
      </c>
      <c r="D10" s="13" t="s">
        <v>84</v>
      </c>
      <c r="E10" s="13">
        <v>146001</v>
      </c>
      <c r="F10" s="13" t="s">
        <v>85</v>
      </c>
      <c r="G10" s="33">
        <f t="shared" ref="G10:G16" si="0">H10+I10+J10+K10</f>
        <v>406.71</v>
      </c>
      <c r="H10" s="18">
        <v>406.71</v>
      </c>
      <c r="I10" s="18"/>
      <c r="J10" s="18"/>
      <c r="K10" s="18"/>
      <c r="L10" s="25"/>
    </row>
    <row r="11" ht="22.8" customHeight="1" spans="1:12">
      <c r="A11" s="8"/>
      <c r="B11" s="13">
        <v>204</v>
      </c>
      <c r="C11" s="13" t="s">
        <v>83</v>
      </c>
      <c r="D11" s="13" t="s">
        <v>83</v>
      </c>
      <c r="E11" s="13">
        <v>146001</v>
      </c>
      <c r="F11" s="13" t="s">
        <v>86</v>
      </c>
      <c r="G11" s="33">
        <f t="shared" si="0"/>
        <v>5.1</v>
      </c>
      <c r="H11" s="18"/>
      <c r="I11" s="18">
        <v>5.1</v>
      </c>
      <c r="J11" s="18"/>
      <c r="K11" s="18"/>
      <c r="L11" s="25"/>
    </row>
    <row r="12" ht="22.8" customHeight="1" spans="1:12">
      <c r="A12" s="8"/>
      <c r="B12" s="13">
        <v>204</v>
      </c>
      <c r="C12" s="34" t="s">
        <v>83</v>
      </c>
      <c r="D12" s="13">
        <v>20</v>
      </c>
      <c r="E12" s="13">
        <v>146001</v>
      </c>
      <c r="F12" s="13" t="s">
        <v>87</v>
      </c>
      <c r="G12" s="33">
        <f t="shared" si="0"/>
        <v>69</v>
      </c>
      <c r="H12" s="18">
        <v>45</v>
      </c>
      <c r="I12" s="18">
        <v>24</v>
      </c>
      <c r="J12" s="18"/>
      <c r="K12" s="18"/>
      <c r="L12" s="25"/>
    </row>
    <row r="13" ht="22.8" customHeight="1" spans="1:12">
      <c r="A13" s="8"/>
      <c r="B13" s="13" t="s">
        <v>88</v>
      </c>
      <c r="C13" s="13" t="s">
        <v>89</v>
      </c>
      <c r="D13" s="13" t="s">
        <v>89</v>
      </c>
      <c r="E13" s="13">
        <v>146001</v>
      </c>
      <c r="F13" s="13" t="s">
        <v>90</v>
      </c>
      <c r="G13" s="33">
        <f t="shared" si="0"/>
        <v>37.43</v>
      </c>
      <c r="H13" s="48">
        <v>37.43</v>
      </c>
      <c r="I13" s="18"/>
      <c r="J13" s="18"/>
      <c r="K13" s="18"/>
      <c r="L13" s="25"/>
    </row>
    <row r="14" ht="22.8" customHeight="1" spans="1:12">
      <c r="A14" s="8"/>
      <c r="B14" s="13" t="s">
        <v>91</v>
      </c>
      <c r="C14" s="13" t="s">
        <v>92</v>
      </c>
      <c r="D14" s="13" t="s">
        <v>84</v>
      </c>
      <c r="E14" s="13">
        <v>146001</v>
      </c>
      <c r="F14" s="13" t="s">
        <v>93</v>
      </c>
      <c r="G14" s="33">
        <f t="shared" si="0"/>
        <v>18.72</v>
      </c>
      <c r="H14" s="48">
        <v>18.72</v>
      </c>
      <c r="I14" s="18"/>
      <c r="J14" s="18"/>
      <c r="K14" s="18"/>
      <c r="L14" s="25"/>
    </row>
    <row r="15" ht="22.8" customHeight="1" spans="1:12">
      <c r="A15" s="8"/>
      <c r="B15" s="13" t="s">
        <v>94</v>
      </c>
      <c r="C15" s="13" t="s">
        <v>83</v>
      </c>
      <c r="D15" s="13" t="s">
        <v>84</v>
      </c>
      <c r="E15" s="13">
        <v>146001</v>
      </c>
      <c r="F15" s="13" t="s">
        <v>95</v>
      </c>
      <c r="G15" s="33">
        <f t="shared" si="0"/>
        <v>28.07</v>
      </c>
      <c r="H15" s="48">
        <v>28.07</v>
      </c>
      <c r="I15" s="18"/>
      <c r="J15" s="18"/>
      <c r="K15" s="18"/>
      <c r="L15" s="25"/>
    </row>
    <row r="16" ht="22.8" customHeight="1" spans="1:12">
      <c r="A16" s="8"/>
      <c r="B16" s="13" t="s">
        <v>96</v>
      </c>
      <c r="C16" s="13" t="s">
        <v>97</v>
      </c>
      <c r="D16" s="13" t="s">
        <v>84</v>
      </c>
      <c r="E16" s="13" t="s">
        <v>98</v>
      </c>
      <c r="F16" s="13" t="s">
        <v>99</v>
      </c>
      <c r="G16" s="33">
        <f t="shared" si="0"/>
        <v>20</v>
      </c>
      <c r="I16" s="48">
        <v>20</v>
      </c>
      <c r="J16" s="18"/>
      <c r="K16" s="18"/>
      <c r="L16" s="25"/>
    </row>
    <row r="17" ht="9.75" customHeight="1" spans="1:12">
      <c r="A17" s="19"/>
      <c r="B17" s="20"/>
      <c r="C17" s="20"/>
      <c r="D17" s="20"/>
      <c r="E17" s="20"/>
      <c r="F17" s="19"/>
      <c r="G17" s="67"/>
      <c r="H17" s="19"/>
      <c r="I17" s="19"/>
      <c r="J17" s="20"/>
      <c r="K17" s="20"/>
      <c r="L17" s="27"/>
    </row>
  </sheetData>
  <mergeCells count="13">
    <mergeCell ref="B1:D1"/>
    <mergeCell ref="B2:K2"/>
    <mergeCell ref="B3:F3"/>
    <mergeCell ref="B4:F4"/>
    <mergeCell ref="B5:D5"/>
    <mergeCell ref="A10:A16"/>
    <mergeCell ref="E5:E6"/>
    <mergeCell ref="F5:F6"/>
    <mergeCell ref="G4:G6"/>
    <mergeCell ref="H4:H6"/>
    <mergeCell ref="I4:I6"/>
    <mergeCell ref="J4:J6"/>
    <mergeCell ref="K4:K6"/>
  </mergeCells>
  <pageMargins left="0.751388888888889" right="0.751388888888889" top="1.05902777777778" bottom="0.271527777777778" header="0" footer="0"/>
  <pageSetup paperSize="9" scale="7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C12" sqref="C12"/>
    </sheetView>
  </sheetViews>
  <sheetFormatPr defaultColWidth="10" defaultRowHeight="13.5"/>
  <cols>
    <col min="1" max="1" width="1.53333333333333" customWidth="1"/>
    <col min="2" max="2" width="33.3416666666667" customWidth="1"/>
    <col min="3" max="3" width="19.25" customWidth="1"/>
    <col min="4" max="4" width="33.3416666666667" customWidth="1"/>
    <col min="5" max="5" width="16.4083333333333" customWidth="1"/>
    <col min="6" max="6" width="18.625" customWidth="1"/>
    <col min="7" max="7" width="19.375" customWidth="1"/>
    <col min="8" max="8" width="18.2916666666667" customWidth="1"/>
    <col min="9" max="9" width="1.53333333333333" customWidth="1"/>
    <col min="10" max="12" width="9.76666666666667" customWidth="1"/>
  </cols>
  <sheetData>
    <row r="1" ht="16.25" customHeight="1" spans="1:9">
      <c r="A1" s="59"/>
      <c r="B1" s="2"/>
      <c r="C1" s="60"/>
      <c r="D1" s="60"/>
      <c r="E1" s="28"/>
      <c r="F1" s="28"/>
      <c r="G1" s="28"/>
      <c r="H1" s="61" t="s">
        <v>100</v>
      </c>
      <c r="I1" s="56" t="s">
        <v>2</v>
      </c>
    </row>
    <row r="2" ht="22.8" customHeight="1" spans="1:9">
      <c r="A2" s="60"/>
      <c r="B2" s="62" t="s">
        <v>101</v>
      </c>
      <c r="C2" s="62"/>
      <c r="D2" s="62"/>
      <c r="E2" s="62"/>
      <c r="F2" s="62"/>
      <c r="G2" s="62"/>
      <c r="H2" s="62"/>
      <c r="I2" s="56"/>
    </row>
    <row r="3" ht="19.55" customHeight="1" spans="1:9">
      <c r="A3" s="63"/>
      <c r="B3" s="5" t="s">
        <v>4</v>
      </c>
      <c r="C3" s="5"/>
      <c r="D3" s="51"/>
      <c r="E3" s="51"/>
      <c r="F3" s="51"/>
      <c r="G3" s="51"/>
      <c r="H3" s="64" t="s">
        <v>5</v>
      </c>
      <c r="I3" s="57"/>
    </row>
    <row r="4" ht="24.4" customHeight="1" spans="1:9">
      <c r="A4" s="65"/>
      <c r="B4" s="41" t="s">
        <v>6</v>
      </c>
      <c r="C4" s="41"/>
      <c r="D4" s="41" t="s">
        <v>7</v>
      </c>
      <c r="E4" s="41"/>
      <c r="F4" s="41"/>
      <c r="G4" s="41"/>
      <c r="H4" s="41"/>
      <c r="I4" s="50"/>
    </row>
    <row r="5" ht="24.4" customHeight="1" spans="1:9">
      <c r="A5" s="65"/>
      <c r="B5" s="41" t="s">
        <v>8</v>
      </c>
      <c r="C5" s="41" t="s">
        <v>9</v>
      </c>
      <c r="D5" s="41" t="s">
        <v>8</v>
      </c>
      <c r="E5" s="41" t="s">
        <v>58</v>
      </c>
      <c r="F5" s="41" t="s">
        <v>102</v>
      </c>
      <c r="G5" s="41" t="s">
        <v>103</v>
      </c>
      <c r="H5" s="41" t="s">
        <v>104</v>
      </c>
      <c r="I5" s="50"/>
    </row>
    <row r="6" ht="22.8" customHeight="1" spans="1:9">
      <c r="A6" s="6"/>
      <c r="B6" s="46" t="s">
        <v>105</v>
      </c>
      <c r="C6" s="47">
        <f>SUM(C7:C9)</f>
        <v>527.35</v>
      </c>
      <c r="D6" s="46" t="s">
        <v>106</v>
      </c>
      <c r="E6" s="47">
        <f>F6+G6+H6</f>
        <v>585.03</v>
      </c>
      <c r="F6" s="48">
        <f>SUM(F7:F33)</f>
        <v>565.03</v>
      </c>
      <c r="G6" s="48">
        <v>20</v>
      </c>
      <c r="H6" s="48"/>
      <c r="I6" s="25"/>
    </row>
    <row r="7" ht="22.8" customHeight="1" spans="1:9">
      <c r="A7" s="6"/>
      <c r="B7" s="46" t="s">
        <v>107</v>
      </c>
      <c r="C7" s="47">
        <f>'2-1'!H7</f>
        <v>507.35</v>
      </c>
      <c r="D7" s="46" t="s">
        <v>108</v>
      </c>
      <c r="E7" s="47">
        <f t="shared" ref="E7:E33" si="0">F7+G7+H7</f>
        <v>0</v>
      </c>
      <c r="F7" s="48"/>
      <c r="G7" s="48"/>
      <c r="H7" s="48"/>
      <c r="I7" s="25"/>
    </row>
    <row r="8" ht="22.8" customHeight="1" spans="1:9">
      <c r="A8" s="6"/>
      <c r="B8" s="46" t="s">
        <v>109</v>
      </c>
      <c r="C8" s="47">
        <f>'2-1'!K7</f>
        <v>20</v>
      </c>
      <c r="D8" s="46" t="s">
        <v>110</v>
      </c>
      <c r="E8" s="47">
        <f t="shared" si="0"/>
        <v>0</v>
      </c>
      <c r="F8" s="48"/>
      <c r="G8" s="48"/>
      <c r="H8" s="48"/>
      <c r="I8" s="25"/>
    </row>
    <row r="9" ht="22.8" customHeight="1" spans="1:9">
      <c r="A9" s="6"/>
      <c r="B9" s="46" t="s">
        <v>111</v>
      </c>
      <c r="C9" s="47">
        <f>'2-1'!N7</f>
        <v>0</v>
      </c>
      <c r="D9" s="46" t="s">
        <v>112</v>
      </c>
      <c r="E9" s="47">
        <f t="shared" si="0"/>
        <v>0</v>
      </c>
      <c r="F9" s="48"/>
      <c r="G9" s="48"/>
      <c r="H9" s="48"/>
      <c r="I9" s="25"/>
    </row>
    <row r="10" ht="22.8" customHeight="1" spans="1:9">
      <c r="A10" s="6"/>
      <c r="B10" s="46" t="s">
        <v>113</v>
      </c>
      <c r="C10" s="47">
        <f>SUM(C11:C13)</f>
        <v>57.68</v>
      </c>
      <c r="D10" s="46" t="s">
        <v>114</v>
      </c>
      <c r="E10" s="47">
        <f t="shared" si="0"/>
        <v>480.81</v>
      </c>
      <c r="F10" s="18">
        <v>480.81</v>
      </c>
      <c r="G10" s="48"/>
      <c r="H10" s="48"/>
      <c r="I10" s="25"/>
    </row>
    <row r="11" ht="22.8" customHeight="1" spans="1:9">
      <c r="A11" s="6"/>
      <c r="B11" s="46" t="s">
        <v>107</v>
      </c>
      <c r="C11" s="47">
        <f>'2-1'!AB7</f>
        <v>57.68</v>
      </c>
      <c r="D11" s="46" t="s">
        <v>115</v>
      </c>
      <c r="E11" s="47">
        <f t="shared" si="0"/>
        <v>0</v>
      </c>
      <c r="F11" s="48"/>
      <c r="G11" s="48"/>
      <c r="H11" s="48"/>
      <c r="I11" s="25"/>
    </row>
    <row r="12" ht="22.8" customHeight="1" spans="1:9">
      <c r="A12" s="6"/>
      <c r="B12" s="46" t="s">
        <v>109</v>
      </c>
      <c r="C12" s="47">
        <f>'2-1'!AE7</f>
        <v>0</v>
      </c>
      <c r="D12" s="46" t="s">
        <v>116</v>
      </c>
      <c r="E12" s="47">
        <f t="shared" si="0"/>
        <v>0</v>
      </c>
      <c r="F12" s="48"/>
      <c r="G12" s="48"/>
      <c r="H12" s="48"/>
      <c r="I12" s="25"/>
    </row>
    <row r="13" ht="22.8" customHeight="1" spans="1:9">
      <c r="A13" s="6"/>
      <c r="B13" s="46" t="s">
        <v>111</v>
      </c>
      <c r="C13" s="47">
        <f>'2-1'!AH7</f>
        <v>0</v>
      </c>
      <c r="D13" s="46" t="s">
        <v>117</v>
      </c>
      <c r="E13" s="47">
        <f t="shared" si="0"/>
        <v>0</v>
      </c>
      <c r="F13" s="48"/>
      <c r="G13" s="48"/>
      <c r="H13" s="48"/>
      <c r="I13" s="25"/>
    </row>
    <row r="14" ht="22.8" customHeight="1" spans="1:9">
      <c r="A14" s="6"/>
      <c r="B14" s="46" t="s">
        <v>118</v>
      </c>
      <c r="C14" s="48"/>
      <c r="D14" s="46" t="s">
        <v>119</v>
      </c>
      <c r="E14" s="47">
        <f t="shared" si="0"/>
        <v>37.43</v>
      </c>
      <c r="F14" s="48">
        <v>37.43</v>
      </c>
      <c r="G14" s="48"/>
      <c r="H14" s="48"/>
      <c r="I14" s="25"/>
    </row>
    <row r="15" ht="22.8" customHeight="1" spans="1:9">
      <c r="A15" s="6"/>
      <c r="B15" s="46" t="s">
        <v>118</v>
      </c>
      <c r="C15" s="48"/>
      <c r="D15" s="46" t="s">
        <v>120</v>
      </c>
      <c r="E15" s="47">
        <f t="shared" si="0"/>
        <v>0</v>
      </c>
      <c r="F15" s="48"/>
      <c r="G15" s="48"/>
      <c r="H15" s="48"/>
      <c r="I15" s="25"/>
    </row>
    <row r="16" ht="22.8" customHeight="1" spans="1:9">
      <c r="A16" s="6"/>
      <c r="B16" s="46" t="s">
        <v>118</v>
      </c>
      <c r="C16" s="48"/>
      <c r="D16" s="46" t="s">
        <v>121</v>
      </c>
      <c r="E16" s="47">
        <f t="shared" si="0"/>
        <v>18.72</v>
      </c>
      <c r="F16" s="48">
        <v>18.72</v>
      </c>
      <c r="G16" s="48"/>
      <c r="H16" s="48"/>
      <c r="I16" s="25"/>
    </row>
    <row r="17" ht="22.8" customHeight="1" spans="1:9">
      <c r="A17" s="6"/>
      <c r="B17" s="46" t="s">
        <v>118</v>
      </c>
      <c r="C17" s="48"/>
      <c r="D17" s="46" t="s">
        <v>122</v>
      </c>
      <c r="E17" s="47">
        <f t="shared" si="0"/>
        <v>0</v>
      </c>
      <c r="F17" s="48"/>
      <c r="G17" s="48"/>
      <c r="H17" s="48"/>
      <c r="I17" s="25"/>
    </row>
    <row r="18" ht="22.8" customHeight="1" spans="1:9">
      <c r="A18" s="6"/>
      <c r="B18" s="46" t="s">
        <v>118</v>
      </c>
      <c r="C18" s="48"/>
      <c r="D18" s="46" t="s">
        <v>123</v>
      </c>
      <c r="E18" s="47">
        <f t="shared" si="0"/>
        <v>20</v>
      </c>
      <c r="F18" s="48"/>
      <c r="G18" s="48">
        <v>20</v>
      </c>
      <c r="H18" s="48"/>
      <c r="I18" s="25"/>
    </row>
    <row r="19" ht="22.8" customHeight="1" spans="1:9">
      <c r="A19" s="6"/>
      <c r="B19" s="46" t="s">
        <v>118</v>
      </c>
      <c r="C19" s="48"/>
      <c r="D19" s="46" t="s">
        <v>124</v>
      </c>
      <c r="E19" s="47">
        <f t="shared" si="0"/>
        <v>0</v>
      </c>
      <c r="F19" s="48"/>
      <c r="G19" s="48"/>
      <c r="H19" s="48"/>
      <c r="I19" s="25"/>
    </row>
    <row r="20" ht="22.8" customHeight="1" spans="1:9">
      <c r="A20" s="6"/>
      <c r="B20" s="46" t="s">
        <v>118</v>
      </c>
      <c r="C20" s="48"/>
      <c r="D20" s="46" t="s">
        <v>125</v>
      </c>
      <c r="E20" s="47">
        <f t="shared" si="0"/>
        <v>0</v>
      </c>
      <c r="F20" s="48"/>
      <c r="G20" s="48"/>
      <c r="H20" s="48"/>
      <c r="I20" s="25"/>
    </row>
    <row r="21" ht="22.8" customHeight="1" spans="1:9">
      <c r="A21" s="6"/>
      <c r="B21" s="46" t="s">
        <v>118</v>
      </c>
      <c r="C21" s="48"/>
      <c r="D21" s="46" t="s">
        <v>126</v>
      </c>
      <c r="E21" s="47">
        <f t="shared" si="0"/>
        <v>0</v>
      </c>
      <c r="F21" s="48"/>
      <c r="G21" s="48"/>
      <c r="H21" s="48"/>
      <c r="I21" s="25"/>
    </row>
    <row r="22" ht="22.8" customHeight="1" spans="1:9">
      <c r="A22" s="6"/>
      <c r="B22" s="46" t="s">
        <v>118</v>
      </c>
      <c r="C22" s="48"/>
      <c r="D22" s="46" t="s">
        <v>127</v>
      </c>
      <c r="E22" s="47">
        <f t="shared" si="0"/>
        <v>0</v>
      </c>
      <c r="F22" s="48"/>
      <c r="G22" s="48"/>
      <c r="H22" s="48"/>
      <c r="I22" s="25"/>
    </row>
    <row r="23" ht="22.8" customHeight="1" spans="1:9">
      <c r="A23" s="6"/>
      <c r="B23" s="46" t="s">
        <v>118</v>
      </c>
      <c r="C23" s="48"/>
      <c r="D23" s="46" t="s">
        <v>128</v>
      </c>
      <c r="E23" s="47">
        <f t="shared" si="0"/>
        <v>0</v>
      </c>
      <c r="F23" s="48"/>
      <c r="G23" s="48"/>
      <c r="H23" s="48"/>
      <c r="I23" s="25"/>
    </row>
    <row r="24" ht="22.8" customHeight="1" spans="1:9">
      <c r="A24" s="6"/>
      <c r="B24" s="46" t="s">
        <v>118</v>
      </c>
      <c r="C24" s="48"/>
      <c r="D24" s="46" t="s">
        <v>129</v>
      </c>
      <c r="E24" s="47">
        <f t="shared" si="0"/>
        <v>0</v>
      </c>
      <c r="F24" s="48"/>
      <c r="G24" s="48"/>
      <c r="H24" s="48"/>
      <c r="I24" s="25"/>
    </row>
    <row r="25" ht="22.8" customHeight="1" spans="1:9">
      <c r="A25" s="6"/>
      <c r="B25" s="46" t="s">
        <v>118</v>
      </c>
      <c r="C25" s="48"/>
      <c r="D25" s="46" t="s">
        <v>130</v>
      </c>
      <c r="E25" s="47">
        <f t="shared" si="0"/>
        <v>0</v>
      </c>
      <c r="F25" s="48"/>
      <c r="G25" s="48"/>
      <c r="H25" s="48"/>
      <c r="I25" s="25"/>
    </row>
    <row r="26" ht="22.8" customHeight="1" spans="1:9">
      <c r="A26" s="6"/>
      <c r="B26" s="46" t="s">
        <v>118</v>
      </c>
      <c r="C26" s="48"/>
      <c r="D26" s="46" t="s">
        <v>131</v>
      </c>
      <c r="E26" s="47">
        <f t="shared" si="0"/>
        <v>28.07</v>
      </c>
      <c r="F26" s="48">
        <v>28.07</v>
      </c>
      <c r="G26" s="48"/>
      <c r="H26" s="48"/>
      <c r="I26" s="25"/>
    </row>
    <row r="27" ht="22.8" customHeight="1" spans="1:9">
      <c r="A27" s="6"/>
      <c r="B27" s="46" t="s">
        <v>118</v>
      </c>
      <c r="C27" s="48"/>
      <c r="D27" s="46" t="s">
        <v>132</v>
      </c>
      <c r="E27" s="47">
        <f t="shared" si="0"/>
        <v>0</v>
      </c>
      <c r="F27" s="48"/>
      <c r="G27" s="48"/>
      <c r="H27" s="48"/>
      <c r="I27" s="25"/>
    </row>
    <row r="28" ht="22.8" customHeight="1" spans="1:9">
      <c r="A28" s="6"/>
      <c r="B28" s="46" t="s">
        <v>118</v>
      </c>
      <c r="C28" s="48"/>
      <c r="D28" s="46" t="s">
        <v>133</v>
      </c>
      <c r="E28" s="47">
        <f t="shared" si="0"/>
        <v>0</v>
      </c>
      <c r="F28" s="48"/>
      <c r="G28" s="48"/>
      <c r="H28" s="48"/>
      <c r="I28" s="25"/>
    </row>
    <row r="29" ht="22.8" customHeight="1" spans="1:9">
      <c r="A29" s="6"/>
      <c r="B29" s="46" t="s">
        <v>118</v>
      </c>
      <c r="C29" s="48"/>
      <c r="D29" s="46" t="s">
        <v>134</v>
      </c>
      <c r="E29" s="47">
        <f t="shared" si="0"/>
        <v>0</v>
      </c>
      <c r="F29" s="48"/>
      <c r="G29" s="48"/>
      <c r="H29" s="48"/>
      <c r="I29" s="25"/>
    </row>
    <row r="30" ht="22.8" customHeight="1" spans="1:9">
      <c r="A30" s="6"/>
      <c r="B30" s="46" t="s">
        <v>118</v>
      </c>
      <c r="C30" s="48"/>
      <c r="D30" s="46" t="s">
        <v>135</v>
      </c>
      <c r="E30" s="47">
        <f t="shared" si="0"/>
        <v>0</v>
      </c>
      <c r="F30" s="48"/>
      <c r="G30" s="48"/>
      <c r="H30" s="48"/>
      <c r="I30" s="25"/>
    </row>
    <row r="31" ht="22.8" customHeight="1" spans="1:9">
      <c r="A31" s="6"/>
      <c r="B31" s="46" t="s">
        <v>118</v>
      </c>
      <c r="C31" s="48"/>
      <c r="D31" s="46" t="s">
        <v>136</v>
      </c>
      <c r="E31" s="47">
        <f t="shared" si="0"/>
        <v>0</v>
      </c>
      <c r="F31" s="48"/>
      <c r="G31" s="48"/>
      <c r="H31" s="48"/>
      <c r="I31" s="25"/>
    </row>
    <row r="32" ht="22.8" customHeight="1" spans="1:9">
      <c r="A32" s="6"/>
      <c r="B32" s="46" t="s">
        <v>118</v>
      </c>
      <c r="C32" s="48"/>
      <c r="D32" s="46" t="s">
        <v>137</v>
      </c>
      <c r="E32" s="47">
        <f t="shared" si="0"/>
        <v>0</v>
      </c>
      <c r="F32" s="48"/>
      <c r="G32" s="48"/>
      <c r="H32" s="48"/>
      <c r="I32" s="25"/>
    </row>
    <row r="33" ht="22.8" customHeight="1" spans="1:9">
      <c r="A33" s="6"/>
      <c r="B33" s="46" t="s">
        <v>118</v>
      </c>
      <c r="C33" s="48"/>
      <c r="D33" s="46" t="s">
        <v>138</v>
      </c>
      <c r="E33" s="47">
        <f t="shared" si="0"/>
        <v>0</v>
      </c>
      <c r="F33" s="48"/>
      <c r="G33" s="48"/>
      <c r="H33" s="48"/>
      <c r="I33" s="25"/>
    </row>
    <row r="34" ht="9.75" customHeight="1" spans="1:9">
      <c r="A34" s="66"/>
      <c r="B34" s="66"/>
      <c r="C34" s="66"/>
      <c r="D34" s="42"/>
      <c r="E34" s="66"/>
      <c r="F34" s="66"/>
      <c r="G34" s="66"/>
      <c r="H34" s="66"/>
      <c r="I34" s="58"/>
    </row>
  </sheetData>
  <mergeCells count="6">
    <mergeCell ref="B2:H2"/>
    <mergeCell ref="B3:C3"/>
    <mergeCell ref="B4:C4"/>
    <mergeCell ref="D4:H4"/>
    <mergeCell ref="A7:A9"/>
    <mergeCell ref="A11:A33"/>
  </mergeCells>
  <printOptions horizontalCentered="1"/>
  <pageMargins left="0.751388888888889" right="0.751388888888889" top="1.05902777777778" bottom="0.271527777777778" header="0" footer="0"/>
  <pageSetup paperSize="9" scale="65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1"/>
  <sheetViews>
    <sheetView topLeftCell="D1" workbookViewId="0">
      <pane ySplit="6" topLeftCell="A7" activePane="bottomLeft" state="frozen"/>
      <selection/>
      <selection pane="bottomLeft" activeCell="AC9" sqref="AC9:AD9"/>
    </sheetView>
  </sheetViews>
  <sheetFormatPr defaultColWidth="10" defaultRowHeight="13.5"/>
  <cols>
    <col min="1" max="1" width="1.53333333333333" customWidth="1"/>
    <col min="2" max="3" width="6.15" customWidth="1"/>
    <col min="4" max="4" width="13.3333333333333" customWidth="1"/>
    <col min="5" max="5" width="41.0333333333333" customWidth="1"/>
    <col min="6" max="8" width="11.4" customWidth="1"/>
    <col min="9" max="39" width="10.2583333333333" customWidth="1"/>
    <col min="40" max="40" width="1.53333333333333" customWidth="1"/>
    <col min="41" max="42" width="9.76666666666667" customWidth="1"/>
  </cols>
  <sheetData>
    <row r="1" ht="16.35" customHeight="1" spans="1:40">
      <c r="A1" s="2"/>
      <c r="B1" s="2"/>
      <c r="C1" s="2"/>
      <c r="D1" s="28"/>
      <c r="E1" s="28"/>
      <c r="F1" s="1"/>
      <c r="G1" s="1"/>
      <c r="H1" s="1"/>
      <c r="I1" s="28"/>
      <c r="J1" s="28"/>
      <c r="K1" s="1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39" t="s">
        <v>139</v>
      </c>
      <c r="AN1" s="56"/>
    </row>
    <row r="2" ht="22.8" customHeight="1" spans="1:40">
      <c r="A2" s="1"/>
      <c r="B2" s="3" t="s">
        <v>140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56"/>
    </row>
    <row r="3" ht="19.55" customHeight="1" spans="1:40">
      <c r="A3" s="4"/>
      <c r="B3" s="5" t="s">
        <v>4</v>
      </c>
      <c r="C3" s="5"/>
      <c r="D3" s="5"/>
      <c r="E3" s="5"/>
      <c r="F3" s="51"/>
      <c r="G3" s="4"/>
      <c r="H3" s="40"/>
      <c r="I3" s="51"/>
      <c r="J3" s="51"/>
      <c r="K3" s="55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40" t="s">
        <v>5</v>
      </c>
      <c r="AM3" s="40"/>
      <c r="AN3" s="57"/>
    </row>
    <row r="4" ht="24.4" customHeight="1" spans="1:40">
      <c r="A4" s="6"/>
      <c r="B4" s="41" t="s">
        <v>8</v>
      </c>
      <c r="C4" s="41"/>
      <c r="D4" s="41"/>
      <c r="E4" s="41"/>
      <c r="F4" s="41" t="s">
        <v>141</v>
      </c>
      <c r="G4" s="41" t="s">
        <v>142</v>
      </c>
      <c r="H4" s="41"/>
      <c r="I4" s="41"/>
      <c r="J4" s="41"/>
      <c r="K4" s="41"/>
      <c r="L4" s="41"/>
      <c r="M4" s="41"/>
      <c r="N4" s="41"/>
      <c r="O4" s="41"/>
      <c r="P4" s="41"/>
      <c r="Q4" s="41" t="s">
        <v>143</v>
      </c>
      <c r="R4" s="41"/>
      <c r="S4" s="41"/>
      <c r="T4" s="41"/>
      <c r="U4" s="41"/>
      <c r="V4" s="41"/>
      <c r="W4" s="41"/>
      <c r="X4" s="41"/>
      <c r="Y4" s="41"/>
      <c r="Z4" s="41"/>
      <c r="AA4" s="41" t="s">
        <v>144</v>
      </c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50"/>
    </row>
    <row r="5" ht="24.4" customHeight="1" spans="1:40">
      <c r="A5" s="6"/>
      <c r="B5" s="41" t="s">
        <v>79</v>
      </c>
      <c r="C5" s="41"/>
      <c r="D5" s="41" t="s">
        <v>69</v>
      </c>
      <c r="E5" s="41" t="s">
        <v>70</v>
      </c>
      <c r="F5" s="41"/>
      <c r="G5" s="41" t="s">
        <v>58</v>
      </c>
      <c r="H5" s="41" t="s">
        <v>145</v>
      </c>
      <c r="I5" s="41"/>
      <c r="J5" s="41"/>
      <c r="K5" s="41" t="s">
        <v>146</v>
      </c>
      <c r="L5" s="41"/>
      <c r="M5" s="41"/>
      <c r="N5" s="41" t="s">
        <v>147</v>
      </c>
      <c r="O5" s="41"/>
      <c r="P5" s="41"/>
      <c r="Q5" s="41" t="s">
        <v>58</v>
      </c>
      <c r="R5" s="41" t="s">
        <v>145</v>
      </c>
      <c r="S5" s="41"/>
      <c r="T5" s="41"/>
      <c r="U5" s="41" t="s">
        <v>146</v>
      </c>
      <c r="V5" s="41"/>
      <c r="W5" s="41"/>
      <c r="X5" s="41" t="s">
        <v>147</v>
      </c>
      <c r="Y5" s="41"/>
      <c r="Z5" s="41"/>
      <c r="AA5" s="41" t="s">
        <v>58</v>
      </c>
      <c r="AB5" s="41" t="s">
        <v>145</v>
      </c>
      <c r="AC5" s="41"/>
      <c r="AD5" s="41"/>
      <c r="AE5" s="41" t="s">
        <v>146</v>
      </c>
      <c r="AF5" s="41"/>
      <c r="AG5" s="41"/>
      <c r="AH5" s="41" t="s">
        <v>147</v>
      </c>
      <c r="AI5" s="41"/>
      <c r="AJ5" s="41"/>
      <c r="AK5" s="41" t="s">
        <v>148</v>
      </c>
      <c r="AL5" s="41"/>
      <c r="AM5" s="41"/>
      <c r="AN5" s="50"/>
    </row>
    <row r="6" ht="24.4" customHeight="1" spans="1:40">
      <c r="A6" s="42"/>
      <c r="B6" s="41" t="s">
        <v>80</v>
      </c>
      <c r="C6" s="41" t="s">
        <v>81</v>
      </c>
      <c r="D6" s="41"/>
      <c r="E6" s="41"/>
      <c r="F6" s="41"/>
      <c r="G6" s="41"/>
      <c r="H6" s="41" t="s">
        <v>149</v>
      </c>
      <c r="I6" s="41" t="s">
        <v>75</v>
      </c>
      <c r="J6" s="41" t="s">
        <v>76</v>
      </c>
      <c r="K6" s="41" t="s">
        <v>149</v>
      </c>
      <c r="L6" s="41" t="s">
        <v>75</v>
      </c>
      <c r="M6" s="41" t="s">
        <v>76</v>
      </c>
      <c r="N6" s="41" t="s">
        <v>149</v>
      </c>
      <c r="O6" s="41" t="s">
        <v>75</v>
      </c>
      <c r="P6" s="41" t="s">
        <v>76</v>
      </c>
      <c r="Q6" s="41"/>
      <c r="R6" s="41" t="s">
        <v>149</v>
      </c>
      <c r="S6" s="41" t="s">
        <v>75</v>
      </c>
      <c r="T6" s="41" t="s">
        <v>76</v>
      </c>
      <c r="U6" s="41" t="s">
        <v>149</v>
      </c>
      <c r="V6" s="41" t="s">
        <v>75</v>
      </c>
      <c r="W6" s="41" t="s">
        <v>76</v>
      </c>
      <c r="X6" s="41" t="s">
        <v>149</v>
      </c>
      <c r="Y6" s="41" t="s">
        <v>75</v>
      </c>
      <c r="Z6" s="41" t="s">
        <v>76</v>
      </c>
      <c r="AA6" s="41"/>
      <c r="AB6" s="41" t="s">
        <v>149</v>
      </c>
      <c r="AC6" s="41" t="s">
        <v>75</v>
      </c>
      <c r="AD6" s="41" t="s">
        <v>76</v>
      </c>
      <c r="AE6" s="41" t="s">
        <v>149</v>
      </c>
      <c r="AF6" s="41" t="s">
        <v>75</v>
      </c>
      <c r="AG6" s="41" t="s">
        <v>76</v>
      </c>
      <c r="AH6" s="41" t="s">
        <v>149</v>
      </c>
      <c r="AI6" s="41" t="s">
        <v>75</v>
      </c>
      <c r="AJ6" s="41" t="s">
        <v>76</v>
      </c>
      <c r="AK6" s="41" t="s">
        <v>149</v>
      </c>
      <c r="AL6" s="41" t="s">
        <v>75</v>
      </c>
      <c r="AM6" s="41" t="s">
        <v>76</v>
      </c>
      <c r="AN6" s="50"/>
    </row>
    <row r="7" ht="22.8" customHeight="1" spans="1:40">
      <c r="A7" s="6"/>
      <c r="B7" s="43"/>
      <c r="C7" s="43"/>
      <c r="D7" s="43"/>
      <c r="E7" s="10" t="s">
        <v>71</v>
      </c>
      <c r="F7" s="44">
        <f>F8</f>
        <v>585.03</v>
      </c>
      <c r="G7" s="44">
        <f t="shared" ref="G7:AM7" si="0">G8</f>
        <v>527.35</v>
      </c>
      <c r="H7" s="44">
        <f t="shared" si="0"/>
        <v>507.35</v>
      </c>
      <c r="I7" s="44">
        <f t="shared" si="0"/>
        <v>502.25</v>
      </c>
      <c r="J7" s="44">
        <f t="shared" si="0"/>
        <v>5.1</v>
      </c>
      <c r="K7" s="44">
        <f t="shared" si="0"/>
        <v>20</v>
      </c>
      <c r="L7" s="44">
        <f t="shared" si="0"/>
        <v>0</v>
      </c>
      <c r="M7" s="44">
        <f t="shared" si="0"/>
        <v>20</v>
      </c>
      <c r="N7" s="44">
        <f t="shared" si="0"/>
        <v>0</v>
      </c>
      <c r="O7" s="44">
        <f t="shared" si="0"/>
        <v>0</v>
      </c>
      <c r="P7" s="44">
        <f t="shared" si="0"/>
        <v>0</v>
      </c>
      <c r="Q7" s="44">
        <f t="shared" si="0"/>
        <v>0</v>
      </c>
      <c r="R7" s="44">
        <f t="shared" si="0"/>
        <v>0</v>
      </c>
      <c r="S7" s="44">
        <f t="shared" si="0"/>
        <v>0</v>
      </c>
      <c r="T7" s="44">
        <f t="shared" si="0"/>
        <v>0</v>
      </c>
      <c r="U7" s="44">
        <f t="shared" si="0"/>
        <v>0</v>
      </c>
      <c r="V7" s="44">
        <f t="shared" si="0"/>
        <v>0</v>
      </c>
      <c r="W7" s="44">
        <f t="shared" si="0"/>
        <v>0</v>
      </c>
      <c r="X7" s="44">
        <f t="shared" si="0"/>
        <v>0</v>
      </c>
      <c r="Y7" s="44">
        <f t="shared" si="0"/>
        <v>0</v>
      </c>
      <c r="Z7" s="44">
        <f t="shared" si="0"/>
        <v>0</v>
      </c>
      <c r="AA7" s="44">
        <f t="shared" si="0"/>
        <v>57.68</v>
      </c>
      <c r="AB7" s="44">
        <f t="shared" si="0"/>
        <v>57.68</v>
      </c>
      <c r="AC7" s="44">
        <f>AC8</f>
        <v>33.68</v>
      </c>
      <c r="AD7" s="44">
        <f t="shared" si="0"/>
        <v>24</v>
      </c>
      <c r="AE7" s="44">
        <f t="shared" si="0"/>
        <v>0</v>
      </c>
      <c r="AF7" s="44">
        <f t="shared" si="0"/>
        <v>0</v>
      </c>
      <c r="AG7" s="44">
        <f t="shared" si="0"/>
        <v>0</v>
      </c>
      <c r="AH7" s="44">
        <f t="shared" si="0"/>
        <v>0</v>
      </c>
      <c r="AI7" s="44">
        <f t="shared" si="0"/>
        <v>0</v>
      </c>
      <c r="AJ7" s="44">
        <f t="shared" si="0"/>
        <v>0</v>
      </c>
      <c r="AK7" s="44">
        <f>AK8</f>
        <v>0</v>
      </c>
      <c r="AL7" s="44">
        <f t="shared" si="0"/>
        <v>0</v>
      </c>
      <c r="AM7" s="44">
        <f t="shared" si="0"/>
        <v>0</v>
      </c>
      <c r="AN7" s="50"/>
    </row>
    <row r="8" ht="22.8" customHeight="1" spans="1:40">
      <c r="A8" s="6"/>
      <c r="B8" s="45" t="s">
        <v>22</v>
      </c>
      <c r="C8" s="45" t="s">
        <v>22</v>
      </c>
      <c r="D8" s="46"/>
      <c r="E8" s="46" t="s">
        <v>22</v>
      </c>
      <c r="F8" s="47">
        <f>G8+Q8+AA8</f>
        <v>585.03</v>
      </c>
      <c r="G8" s="47">
        <f>H8+K8+N8</f>
        <v>527.35</v>
      </c>
      <c r="H8" s="47">
        <f>I8+J8</f>
        <v>507.35</v>
      </c>
      <c r="I8" s="47">
        <f>I9</f>
        <v>502.25</v>
      </c>
      <c r="J8" s="47">
        <f>J9</f>
        <v>5.1</v>
      </c>
      <c r="K8" s="47">
        <f>L8+M8</f>
        <v>20</v>
      </c>
      <c r="L8" s="47">
        <f>L9</f>
        <v>0</v>
      </c>
      <c r="M8" s="47">
        <f>M9</f>
        <v>20</v>
      </c>
      <c r="N8" s="47">
        <f>O8+P8</f>
        <v>0</v>
      </c>
      <c r="O8" s="47"/>
      <c r="P8" s="47"/>
      <c r="Q8" s="47">
        <f>R8+U8+X8</f>
        <v>0</v>
      </c>
      <c r="R8" s="47">
        <f>S8+T8</f>
        <v>0</v>
      </c>
      <c r="S8" s="47"/>
      <c r="T8" s="47"/>
      <c r="U8" s="47">
        <f>V8+W8</f>
        <v>0</v>
      </c>
      <c r="V8" s="47"/>
      <c r="W8" s="47"/>
      <c r="X8" s="47">
        <f>Y8+Z8</f>
        <v>0</v>
      </c>
      <c r="Y8" s="47"/>
      <c r="Z8" s="47"/>
      <c r="AA8" s="47">
        <f>AB8+AE8+AH8+AK8</f>
        <v>57.68</v>
      </c>
      <c r="AB8" s="47">
        <f>AC8+AD8</f>
        <v>57.68</v>
      </c>
      <c r="AC8" s="47">
        <v>33.68</v>
      </c>
      <c r="AD8" s="47">
        <v>24</v>
      </c>
      <c r="AE8" s="47">
        <f>AF8+AG8</f>
        <v>0</v>
      </c>
      <c r="AF8" s="47"/>
      <c r="AG8" s="47"/>
      <c r="AH8" s="47">
        <f>AI8+AJ8</f>
        <v>0</v>
      </c>
      <c r="AI8" s="47"/>
      <c r="AJ8" s="47"/>
      <c r="AK8" s="47">
        <f>AL8+AM8</f>
        <v>0</v>
      </c>
      <c r="AL8" s="47"/>
      <c r="AM8" s="47"/>
      <c r="AN8" s="50"/>
    </row>
    <row r="9" ht="22.8" customHeight="1" spans="1:40">
      <c r="A9" s="6"/>
      <c r="B9" s="45" t="s">
        <v>22</v>
      </c>
      <c r="C9" s="45" t="s">
        <v>22</v>
      </c>
      <c r="D9" s="46"/>
      <c r="E9" s="46" t="s">
        <v>150</v>
      </c>
      <c r="F9" s="47">
        <f>G9+Q9+AA9+AK9</f>
        <v>585.03</v>
      </c>
      <c r="G9" s="47">
        <f>H9+K9+N9</f>
        <v>527.35</v>
      </c>
      <c r="H9" s="47">
        <f>I9+J9</f>
        <v>507.35</v>
      </c>
      <c r="I9" s="47">
        <f>I10+I22</f>
        <v>502.25</v>
      </c>
      <c r="J9" s="47">
        <f>J10+J22</f>
        <v>5.1</v>
      </c>
      <c r="K9" s="47">
        <f>L9+M9</f>
        <v>20</v>
      </c>
      <c r="L9" s="47">
        <f>L10+L22</f>
        <v>0</v>
      </c>
      <c r="M9" s="47">
        <f>M10+M22</f>
        <v>20</v>
      </c>
      <c r="N9" s="47">
        <f>O9+P9</f>
        <v>0</v>
      </c>
      <c r="O9" s="47"/>
      <c r="P9" s="47"/>
      <c r="Q9" s="47">
        <f>R9+U9+X9</f>
        <v>0</v>
      </c>
      <c r="R9" s="47">
        <f>S9+T9</f>
        <v>0</v>
      </c>
      <c r="S9" s="47"/>
      <c r="T9" s="47"/>
      <c r="U9" s="47">
        <f>V9+W9</f>
        <v>0</v>
      </c>
      <c r="V9" s="47"/>
      <c r="W9" s="47"/>
      <c r="X9" s="47">
        <f>Y9+Z9</f>
        <v>0</v>
      </c>
      <c r="Y9" s="47"/>
      <c r="Z9" s="47"/>
      <c r="AA9" s="47">
        <f>AB9+AE9+AH9+AK9</f>
        <v>57.68</v>
      </c>
      <c r="AB9" s="47">
        <f>AC9+AD9</f>
        <v>57.68</v>
      </c>
      <c r="AC9" s="47">
        <v>33.68</v>
      </c>
      <c r="AD9" s="47">
        <v>24</v>
      </c>
      <c r="AE9" s="47">
        <f>AF9+AG9</f>
        <v>0</v>
      </c>
      <c r="AF9" s="47"/>
      <c r="AG9" s="47"/>
      <c r="AH9" s="47">
        <f>AI9+AJ9</f>
        <v>0</v>
      </c>
      <c r="AI9" s="47"/>
      <c r="AJ9" s="47"/>
      <c r="AK9" s="47">
        <f>AL9+AM9</f>
        <v>0</v>
      </c>
      <c r="AL9" s="47"/>
      <c r="AM9" s="47"/>
      <c r="AN9" s="50"/>
    </row>
    <row r="10" ht="22.8" customHeight="1" spans="1:40">
      <c r="A10" s="6"/>
      <c r="B10" s="45" t="s">
        <v>22</v>
      </c>
      <c r="C10" s="45" t="s">
        <v>22</v>
      </c>
      <c r="D10" s="46">
        <v>146001</v>
      </c>
      <c r="E10" s="46" t="s">
        <v>151</v>
      </c>
      <c r="F10" s="47">
        <f>G10+Q10+AA10</f>
        <v>403.06</v>
      </c>
      <c r="G10" s="47">
        <f>H10+K10+N10</f>
        <v>369.38</v>
      </c>
      <c r="H10" s="47">
        <f>I10+J10</f>
        <v>369.38</v>
      </c>
      <c r="I10" s="47">
        <f>SUM(I11:I13,I15:I18,I21)</f>
        <v>369.38</v>
      </c>
      <c r="J10" s="47">
        <f t="shared" ref="G10:AM10" si="1">SUM(J11:J13,J15:J18,J21)</f>
        <v>0</v>
      </c>
      <c r="K10" s="47">
        <f>L10+M10</f>
        <v>0</v>
      </c>
      <c r="L10" s="47">
        <f t="shared" si="1"/>
        <v>0</v>
      </c>
      <c r="M10" s="47">
        <f t="shared" si="1"/>
        <v>0</v>
      </c>
      <c r="N10" s="47">
        <f>O10+P10</f>
        <v>0</v>
      </c>
      <c r="O10" s="47">
        <f t="shared" si="1"/>
        <v>0</v>
      </c>
      <c r="P10" s="47">
        <f t="shared" si="1"/>
        <v>0</v>
      </c>
      <c r="Q10" s="47">
        <f>R10+U10+X10</f>
        <v>0</v>
      </c>
      <c r="R10" s="47">
        <f>S10+T10</f>
        <v>0</v>
      </c>
      <c r="S10" s="47">
        <f t="shared" si="1"/>
        <v>0</v>
      </c>
      <c r="T10" s="47">
        <f t="shared" si="1"/>
        <v>0</v>
      </c>
      <c r="U10" s="47">
        <f>V10+W10</f>
        <v>0</v>
      </c>
      <c r="V10" s="47">
        <f t="shared" si="1"/>
        <v>0</v>
      </c>
      <c r="W10" s="47">
        <f t="shared" si="1"/>
        <v>0</v>
      </c>
      <c r="X10" s="47">
        <f>Y10+Z10</f>
        <v>0</v>
      </c>
      <c r="Y10" s="47">
        <f t="shared" si="1"/>
        <v>0</v>
      </c>
      <c r="Z10" s="47">
        <f t="shared" si="1"/>
        <v>0</v>
      </c>
      <c r="AA10" s="47">
        <f>AB10+AE10+AH10+AK10</f>
        <v>33.68</v>
      </c>
      <c r="AB10" s="47">
        <f>AC10+AD10</f>
        <v>33.68</v>
      </c>
      <c r="AC10" s="47">
        <f t="shared" si="1"/>
        <v>33.68</v>
      </c>
      <c r="AD10" s="47">
        <f t="shared" si="1"/>
        <v>0</v>
      </c>
      <c r="AE10" s="47">
        <f>AF10+AG10</f>
        <v>0</v>
      </c>
      <c r="AF10" s="47">
        <f t="shared" si="1"/>
        <v>0</v>
      </c>
      <c r="AG10" s="47">
        <f t="shared" si="1"/>
        <v>0</v>
      </c>
      <c r="AH10" s="47">
        <f>AI10+AJ10</f>
        <v>0</v>
      </c>
      <c r="AI10" s="47">
        <f t="shared" si="1"/>
        <v>0</v>
      </c>
      <c r="AJ10" s="47">
        <f t="shared" si="1"/>
        <v>0</v>
      </c>
      <c r="AK10" s="47">
        <f>AL10+AM10</f>
        <v>0</v>
      </c>
      <c r="AL10" s="47">
        <f t="shared" si="1"/>
        <v>0</v>
      </c>
      <c r="AM10" s="47">
        <f t="shared" si="1"/>
        <v>0</v>
      </c>
      <c r="AN10" s="50"/>
    </row>
    <row r="11" ht="22.8" customHeight="1" spans="1:40">
      <c r="A11" s="6"/>
      <c r="B11" s="53">
        <v>301</v>
      </c>
      <c r="C11" s="53" t="s">
        <v>84</v>
      </c>
      <c r="D11" s="46">
        <v>146001</v>
      </c>
      <c r="E11" s="46" t="s">
        <v>152</v>
      </c>
      <c r="F11" s="47">
        <f>G11+Q11+AA11</f>
        <v>115.74</v>
      </c>
      <c r="G11" s="47">
        <f>H11+K11+N11</f>
        <v>115.74</v>
      </c>
      <c r="H11" s="47">
        <f>I11+J11</f>
        <v>115.74</v>
      </c>
      <c r="I11" s="48">
        <v>115.74</v>
      </c>
      <c r="J11" s="48"/>
      <c r="K11" s="47">
        <f>L11+M11</f>
        <v>0</v>
      </c>
      <c r="L11" s="48"/>
      <c r="M11" s="48"/>
      <c r="N11" s="47">
        <f>O11+P11</f>
        <v>0</v>
      </c>
      <c r="O11" s="48"/>
      <c r="P11" s="48"/>
      <c r="Q11" s="47">
        <f>R11+U11+X11</f>
        <v>0</v>
      </c>
      <c r="R11" s="47">
        <f>S11+T11</f>
        <v>0</v>
      </c>
      <c r="S11" s="48"/>
      <c r="T11" s="48"/>
      <c r="U11" s="47">
        <f>V11+W11</f>
        <v>0</v>
      </c>
      <c r="V11" s="48"/>
      <c r="W11" s="48"/>
      <c r="X11" s="47">
        <f>Y11+Z11</f>
        <v>0</v>
      </c>
      <c r="Y11" s="48"/>
      <c r="Z11" s="48"/>
      <c r="AA11" s="47">
        <f>AB11+AE11+AH11+AK11</f>
        <v>0</v>
      </c>
      <c r="AB11" s="47">
        <f>AC11+AD11</f>
        <v>0</v>
      </c>
      <c r="AC11" s="48"/>
      <c r="AD11" s="48"/>
      <c r="AE11" s="47">
        <f>AF11+AG11</f>
        <v>0</v>
      </c>
      <c r="AF11" s="48"/>
      <c r="AG11" s="48"/>
      <c r="AH11" s="47">
        <f>AI11+AJ11</f>
        <v>0</v>
      </c>
      <c r="AI11" s="48"/>
      <c r="AJ11" s="48"/>
      <c r="AK11" s="47">
        <f>AL11+AM11</f>
        <v>0</v>
      </c>
      <c r="AL11" s="48"/>
      <c r="AM11" s="48"/>
      <c r="AN11" s="50"/>
    </row>
    <row r="12" ht="22.8" customHeight="1" spans="2:40">
      <c r="B12" s="53" t="s">
        <v>153</v>
      </c>
      <c r="C12" s="53" t="s">
        <v>83</v>
      </c>
      <c r="D12" s="46">
        <v>146001</v>
      </c>
      <c r="E12" s="46" t="s">
        <v>154</v>
      </c>
      <c r="F12" s="47">
        <f>G12+Q12+AA12</f>
        <v>186.62</v>
      </c>
      <c r="G12" s="47">
        <f>H12+K12+N12</f>
        <v>152.94</v>
      </c>
      <c r="H12" s="47">
        <f>I12+J12</f>
        <v>152.94</v>
      </c>
      <c r="I12" s="48">
        <v>152.94</v>
      </c>
      <c r="J12" s="48"/>
      <c r="K12" s="47">
        <f>L12+M12</f>
        <v>0</v>
      </c>
      <c r="L12" s="48"/>
      <c r="M12" s="48"/>
      <c r="N12" s="47">
        <f>O12+P12</f>
        <v>0</v>
      </c>
      <c r="O12" s="48"/>
      <c r="P12" s="48"/>
      <c r="Q12" s="47">
        <f>R12+U12+X12</f>
        <v>0</v>
      </c>
      <c r="R12" s="47">
        <f>S12+T12</f>
        <v>0</v>
      </c>
      <c r="S12" s="48"/>
      <c r="T12" s="48"/>
      <c r="U12" s="47">
        <f>V12+W12</f>
        <v>0</v>
      </c>
      <c r="V12" s="48"/>
      <c r="W12" s="48"/>
      <c r="X12" s="47">
        <f>Y12+Z12</f>
        <v>0</v>
      </c>
      <c r="Y12" s="48"/>
      <c r="Z12" s="48"/>
      <c r="AA12" s="47">
        <f>AB12+AE12+AH12+AK12</f>
        <v>33.68</v>
      </c>
      <c r="AB12" s="47">
        <f>AC12+AD12</f>
        <v>33.68</v>
      </c>
      <c r="AC12" s="48">
        <v>33.68</v>
      </c>
      <c r="AD12" s="48"/>
      <c r="AE12" s="47">
        <f>AF12+AG12</f>
        <v>0</v>
      </c>
      <c r="AF12" s="48"/>
      <c r="AG12" s="48"/>
      <c r="AH12" s="47">
        <f>AI12+AJ12</f>
        <v>0</v>
      </c>
      <c r="AI12" s="48"/>
      <c r="AJ12" s="48"/>
      <c r="AK12" s="47">
        <f>AL12+AM12</f>
        <v>0</v>
      </c>
      <c r="AL12" s="48"/>
      <c r="AM12" s="48"/>
      <c r="AN12" s="50"/>
    </row>
    <row r="13" ht="22.8" customHeight="1" spans="2:40">
      <c r="B13" s="53" t="s">
        <v>22</v>
      </c>
      <c r="C13" s="53" t="s">
        <v>22</v>
      </c>
      <c r="D13" s="46">
        <v>146001</v>
      </c>
      <c r="E13" s="46" t="s">
        <v>155</v>
      </c>
      <c r="F13" s="47">
        <f>G13+Q13+AA13</f>
        <v>9.65</v>
      </c>
      <c r="G13" s="47">
        <f>H13+K13+N13</f>
        <v>9.65</v>
      </c>
      <c r="H13" s="47">
        <f>I13+J13</f>
        <v>9.65</v>
      </c>
      <c r="I13" s="47">
        <f t="shared" ref="G13:AM13" si="2">I14</f>
        <v>9.65</v>
      </c>
      <c r="J13" s="47">
        <f t="shared" si="2"/>
        <v>0</v>
      </c>
      <c r="K13" s="47">
        <f>L13+M13</f>
        <v>0</v>
      </c>
      <c r="L13" s="47">
        <f t="shared" si="2"/>
        <v>0</v>
      </c>
      <c r="M13" s="47">
        <f t="shared" si="2"/>
        <v>0</v>
      </c>
      <c r="N13" s="47">
        <f>O13+P13</f>
        <v>0</v>
      </c>
      <c r="O13" s="47">
        <f t="shared" si="2"/>
        <v>0</v>
      </c>
      <c r="P13" s="47">
        <f t="shared" si="2"/>
        <v>0</v>
      </c>
      <c r="Q13" s="47">
        <f>R13+U13+X13</f>
        <v>0</v>
      </c>
      <c r="R13" s="47">
        <f>S13+T13</f>
        <v>0</v>
      </c>
      <c r="S13" s="47">
        <f t="shared" si="2"/>
        <v>0</v>
      </c>
      <c r="T13" s="47">
        <f t="shared" si="2"/>
        <v>0</v>
      </c>
      <c r="U13" s="47">
        <f>V13+W13</f>
        <v>0</v>
      </c>
      <c r="V13" s="47">
        <f t="shared" si="2"/>
        <v>0</v>
      </c>
      <c r="W13" s="47">
        <f t="shared" si="2"/>
        <v>0</v>
      </c>
      <c r="X13" s="47">
        <f>Y13+Z13</f>
        <v>0</v>
      </c>
      <c r="Y13" s="47">
        <f t="shared" si="2"/>
        <v>0</v>
      </c>
      <c r="Z13" s="47">
        <f t="shared" si="2"/>
        <v>0</v>
      </c>
      <c r="AA13" s="47">
        <f>AB13+AE13+AH13+AK13</f>
        <v>0</v>
      </c>
      <c r="AB13" s="47">
        <f>AC13+AD13</f>
        <v>0</v>
      </c>
      <c r="AC13" s="47">
        <f t="shared" si="2"/>
        <v>0</v>
      </c>
      <c r="AD13" s="47">
        <f t="shared" si="2"/>
        <v>0</v>
      </c>
      <c r="AE13" s="47">
        <f>AF13+AG13</f>
        <v>0</v>
      </c>
      <c r="AF13" s="47">
        <f t="shared" si="2"/>
        <v>0</v>
      </c>
      <c r="AG13" s="47">
        <f t="shared" si="2"/>
        <v>0</v>
      </c>
      <c r="AH13" s="47">
        <f>AI13+AJ13</f>
        <v>0</v>
      </c>
      <c r="AI13" s="47">
        <f t="shared" si="2"/>
        <v>0</v>
      </c>
      <c r="AJ13" s="47">
        <f t="shared" si="2"/>
        <v>0</v>
      </c>
      <c r="AK13" s="47">
        <f>AL13+AM13</f>
        <v>0</v>
      </c>
      <c r="AL13" s="47">
        <f t="shared" si="2"/>
        <v>0</v>
      </c>
      <c r="AM13" s="47">
        <f t="shared" si="2"/>
        <v>0</v>
      </c>
      <c r="AN13" s="50"/>
    </row>
    <row r="14" ht="22.8" customHeight="1" spans="1:40">
      <c r="A14" s="6"/>
      <c r="B14" s="53" t="s">
        <v>156</v>
      </c>
      <c r="C14" s="53" t="s">
        <v>157</v>
      </c>
      <c r="D14" s="46">
        <v>146001</v>
      </c>
      <c r="E14" s="46" t="s">
        <v>158</v>
      </c>
      <c r="F14" s="47">
        <f>G14+Q14+AA14</f>
        <v>9.65</v>
      </c>
      <c r="G14" s="47">
        <f>H14+K14+N14</f>
        <v>9.65</v>
      </c>
      <c r="H14" s="47">
        <f>I14+J14</f>
        <v>9.65</v>
      </c>
      <c r="I14" s="48">
        <v>9.65</v>
      </c>
      <c r="J14" s="48"/>
      <c r="K14" s="47">
        <f>L14+M14</f>
        <v>0</v>
      </c>
      <c r="L14" s="48"/>
      <c r="M14" s="48"/>
      <c r="N14" s="47">
        <f>O14+P14</f>
        <v>0</v>
      </c>
      <c r="O14" s="48"/>
      <c r="P14" s="48"/>
      <c r="Q14" s="47">
        <f>R14+U14+X14</f>
        <v>0</v>
      </c>
      <c r="R14" s="47">
        <f>S14+T14</f>
        <v>0</v>
      </c>
      <c r="S14" s="48"/>
      <c r="T14" s="48"/>
      <c r="U14" s="47">
        <f>V14+W14</f>
        <v>0</v>
      </c>
      <c r="V14" s="48"/>
      <c r="W14" s="48"/>
      <c r="X14" s="47">
        <f>Y14+Z14</f>
        <v>0</v>
      </c>
      <c r="Y14" s="48"/>
      <c r="Z14" s="48"/>
      <c r="AA14" s="47">
        <f>AB14+AE14+AH14+AK14</f>
        <v>0</v>
      </c>
      <c r="AB14" s="47">
        <f>AC14+AD14</f>
        <v>0</v>
      </c>
      <c r="AC14" s="48"/>
      <c r="AD14" s="48"/>
      <c r="AE14" s="47">
        <f>AF14+AG14</f>
        <v>0</v>
      </c>
      <c r="AF14" s="48"/>
      <c r="AG14" s="48"/>
      <c r="AH14" s="47">
        <f>AI14+AJ14</f>
        <v>0</v>
      </c>
      <c r="AI14" s="48"/>
      <c r="AJ14" s="48"/>
      <c r="AK14" s="47">
        <f>AL14+AM14</f>
        <v>0</v>
      </c>
      <c r="AL14" s="48"/>
      <c r="AM14" s="48"/>
      <c r="AN14" s="50"/>
    </row>
    <row r="15" ht="22.8" customHeight="1" spans="2:40">
      <c r="B15" s="53" t="s">
        <v>153</v>
      </c>
      <c r="C15" s="53" t="s">
        <v>159</v>
      </c>
      <c r="D15" s="46">
        <v>146001</v>
      </c>
      <c r="E15" s="46" t="s">
        <v>160</v>
      </c>
      <c r="F15" s="47">
        <f>G15+Q15+AA15</f>
        <v>5.57</v>
      </c>
      <c r="G15" s="47">
        <f>H15+K15+N15</f>
        <v>5.57</v>
      </c>
      <c r="H15" s="47">
        <f>I15+J15</f>
        <v>5.57</v>
      </c>
      <c r="I15" s="48">
        <v>5.57</v>
      </c>
      <c r="J15" s="48"/>
      <c r="K15" s="47">
        <f>L15+M15</f>
        <v>0</v>
      </c>
      <c r="L15" s="48"/>
      <c r="M15" s="48"/>
      <c r="N15" s="47">
        <f>O15+P15</f>
        <v>0</v>
      </c>
      <c r="O15" s="48"/>
      <c r="P15" s="48"/>
      <c r="Q15" s="47">
        <f>R15+U15+X15</f>
        <v>0</v>
      </c>
      <c r="R15" s="47">
        <f>S15+T15</f>
        <v>0</v>
      </c>
      <c r="S15" s="48"/>
      <c r="T15" s="48"/>
      <c r="U15" s="47">
        <f>V15+W15</f>
        <v>0</v>
      </c>
      <c r="V15" s="48"/>
      <c r="W15" s="48"/>
      <c r="X15" s="47">
        <f>Y15+Z15</f>
        <v>0</v>
      </c>
      <c r="Y15" s="48"/>
      <c r="Z15" s="48"/>
      <c r="AA15" s="47">
        <f>AB15+AE15+AH15+AK15</f>
        <v>0</v>
      </c>
      <c r="AB15" s="47">
        <f>AC15+AD15</f>
        <v>0</v>
      </c>
      <c r="AC15" s="48"/>
      <c r="AD15" s="48"/>
      <c r="AE15" s="47">
        <f>AF15+AG15</f>
        <v>0</v>
      </c>
      <c r="AF15" s="48"/>
      <c r="AG15" s="48"/>
      <c r="AH15" s="47">
        <f>AI15+AJ15</f>
        <v>0</v>
      </c>
      <c r="AI15" s="48"/>
      <c r="AJ15" s="48"/>
      <c r="AK15" s="47">
        <f>AL15+AM15</f>
        <v>0</v>
      </c>
      <c r="AL15" s="48"/>
      <c r="AM15" s="48"/>
      <c r="AN15" s="50"/>
    </row>
    <row r="16" ht="22.8" customHeight="1" spans="2:40">
      <c r="B16" s="53" t="s">
        <v>153</v>
      </c>
      <c r="C16" s="53" t="s">
        <v>161</v>
      </c>
      <c r="D16" s="46">
        <v>146001</v>
      </c>
      <c r="E16" s="46" t="s">
        <v>162</v>
      </c>
      <c r="F16" s="47">
        <f>G16+Q16+AA16</f>
        <v>37.43</v>
      </c>
      <c r="G16" s="47">
        <f>H16+K16+N16</f>
        <v>37.43</v>
      </c>
      <c r="H16" s="47">
        <f>I16+J16</f>
        <v>37.43</v>
      </c>
      <c r="I16" s="48">
        <v>37.43</v>
      </c>
      <c r="J16" s="48"/>
      <c r="K16" s="47">
        <f>L16+M16</f>
        <v>0</v>
      </c>
      <c r="L16" s="48"/>
      <c r="M16" s="48"/>
      <c r="N16" s="47">
        <f>O16+P16</f>
        <v>0</v>
      </c>
      <c r="O16" s="48"/>
      <c r="P16" s="48"/>
      <c r="Q16" s="47">
        <f>R16+U16+X16</f>
        <v>0</v>
      </c>
      <c r="R16" s="47">
        <f>S16+T16</f>
        <v>0</v>
      </c>
      <c r="S16" s="48"/>
      <c r="T16" s="48"/>
      <c r="U16" s="47">
        <f>V16+W16</f>
        <v>0</v>
      </c>
      <c r="V16" s="48"/>
      <c r="W16" s="48"/>
      <c r="X16" s="47">
        <f>Y16+Z16</f>
        <v>0</v>
      </c>
      <c r="Y16" s="48"/>
      <c r="Z16" s="48"/>
      <c r="AA16" s="47">
        <f>AB16+AE16+AH16+AK16</f>
        <v>0</v>
      </c>
      <c r="AB16" s="47">
        <f>AC16+AD16</f>
        <v>0</v>
      </c>
      <c r="AC16" s="48"/>
      <c r="AD16" s="48"/>
      <c r="AE16" s="47">
        <f>AF16+AG16</f>
        <v>0</v>
      </c>
      <c r="AF16" s="48"/>
      <c r="AG16" s="48"/>
      <c r="AH16" s="47">
        <f>AI16+AJ16</f>
        <v>0</v>
      </c>
      <c r="AI16" s="48"/>
      <c r="AJ16" s="48"/>
      <c r="AK16" s="47">
        <f>AL16+AM16</f>
        <v>0</v>
      </c>
      <c r="AL16" s="48"/>
      <c r="AM16" s="48"/>
      <c r="AN16" s="50"/>
    </row>
    <row r="17" ht="22.8" customHeight="1" spans="2:40">
      <c r="B17" s="53" t="s">
        <v>153</v>
      </c>
      <c r="C17" s="53" t="s">
        <v>163</v>
      </c>
      <c r="D17" s="46">
        <v>146001</v>
      </c>
      <c r="E17" s="46" t="s">
        <v>164</v>
      </c>
      <c r="F17" s="47">
        <f>G17+Q17+AA17</f>
        <v>18.72</v>
      </c>
      <c r="G17" s="47">
        <f>H17+K17+N17</f>
        <v>18.72</v>
      </c>
      <c r="H17" s="47">
        <f>I17+J17</f>
        <v>18.72</v>
      </c>
      <c r="I17" s="48">
        <v>18.72</v>
      </c>
      <c r="J17" s="48"/>
      <c r="K17" s="47">
        <f>L17+M17</f>
        <v>0</v>
      </c>
      <c r="L17" s="48"/>
      <c r="M17" s="48"/>
      <c r="N17" s="47">
        <f>O17+P17</f>
        <v>0</v>
      </c>
      <c r="O17" s="48"/>
      <c r="P17" s="48"/>
      <c r="Q17" s="47">
        <f>R17+U17+X17</f>
        <v>0</v>
      </c>
      <c r="R17" s="47">
        <f>S17+T17</f>
        <v>0</v>
      </c>
      <c r="S17" s="48"/>
      <c r="T17" s="48"/>
      <c r="U17" s="47">
        <f>V17+W17</f>
        <v>0</v>
      </c>
      <c r="V17" s="48"/>
      <c r="W17" s="48"/>
      <c r="X17" s="47">
        <f>Y17+Z17</f>
        <v>0</v>
      </c>
      <c r="Y17" s="48"/>
      <c r="Z17" s="48"/>
      <c r="AA17" s="47">
        <f>AB17+AE17+AH17+AK17</f>
        <v>0</v>
      </c>
      <c r="AB17" s="47">
        <f>AC17+AD17</f>
        <v>0</v>
      </c>
      <c r="AC17" s="48"/>
      <c r="AD17" s="48"/>
      <c r="AE17" s="47">
        <f>AF17+AG17</f>
        <v>0</v>
      </c>
      <c r="AF17" s="48"/>
      <c r="AG17" s="48"/>
      <c r="AH17" s="47">
        <f>AI17+AJ17</f>
        <v>0</v>
      </c>
      <c r="AI17" s="48"/>
      <c r="AJ17" s="48"/>
      <c r="AK17" s="47">
        <f>AL17+AM17</f>
        <v>0</v>
      </c>
      <c r="AL17" s="48"/>
      <c r="AM17" s="48"/>
      <c r="AN17" s="50"/>
    </row>
    <row r="18" ht="22.8" customHeight="1" spans="2:40">
      <c r="B18" s="53" t="s">
        <v>22</v>
      </c>
      <c r="C18" s="53" t="s">
        <v>22</v>
      </c>
      <c r="D18" s="46">
        <v>146001</v>
      </c>
      <c r="E18" s="46" t="s">
        <v>165</v>
      </c>
      <c r="F18" s="47">
        <f>G18+Q18+AA18</f>
        <v>1.26</v>
      </c>
      <c r="G18" s="47">
        <f>H18+K18+N18</f>
        <v>1.26</v>
      </c>
      <c r="H18" s="47">
        <f>I18+J18</f>
        <v>1.26</v>
      </c>
      <c r="I18" s="47">
        <f t="shared" ref="G18:AM18" si="3">I19+I20</f>
        <v>1.26</v>
      </c>
      <c r="J18" s="47">
        <f t="shared" si="3"/>
        <v>0</v>
      </c>
      <c r="K18" s="47">
        <f>L18+M18</f>
        <v>0</v>
      </c>
      <c r="L18" s="47">
        <f t="shared" si="3"/>
        <v>0</v>
      </c>
      <c r="M18" s="47">
        <f t="shared" si="3"/>
        <v>0</v>
      </c>
      <c r="N18" s="47">
        <f>O18+P18</f>
        <v>0</v>
      </c>
      <c r="O18" s="47">
        <f t="shared" si="3"/>
        <v>0</v>
      </c>
      <c r="P18" s="47">
        <f t="shared" si="3"/>
        <v>0</v>
      </c>
      <c r="Q18" s="47">
        <f>R18+U18+X18</f>
        <v>0</v>
      </c>
      <c r="R18" s="47">
        <f>S18+T18</f>
        <v>0</v>
      </c>
      <c r="S18" s="47">
        <f t="shared" si="3"/>
        <v>0</v>
      </c>
      <c r="T18" s="47">
        <f t="shared" si="3"/>
        <v>0</v>
      </c>
      <c r="U18" s="47">
        <f>V18+W18</f>
        <v>0</v>
      </c>
      <c r="V18" s="47">
        <f t="shared" si="3"/>
        <v>0</v>
      </c>
      <c r="W18" s="47">
        <f t="shared" si="3"/>
        <v>0</v>
      </c>
      <c r="X18" s="47">
        <f>Y18+Z18</f>
        <v>0</v>
      </c>
      <c r="Y18" s="47">
        <f t="shared" si="3"/>
        <v>0</v>
      </c>
      <c r="Z18" s="47">
        <f t="shared" si="3"/>
        <v>0</v>
      </c>
      <c r="AA18" s="47">
        <f>AB18+AE18+AH18+AK18</f>
        <v>0</v>
      </c>
      <c r="AB18" s="47">
        <f>AC18+AD18</f>
        <v>0</v>
      </c>
      <c r="AC18" s="47">
        <f t="shared" si="3"/>
        <v>0</v>
      </c>
      <c r="AD18" s="47">
        <f t="shared" si="3"/>
        <v>0</v>
      </c>
      <c r="AE18" s="47">
        <f>AF18+AG18</f>
        <v>0</v>
      </c>
      <c r="AF18" s="47">
        <f t="shared" si="3"/>
        <v>0</v>
      </c>
      <c r="AG18" s="47">
        <f t="shared" si="3"/>
        <v>0</v>
      </c>
      <c r="AH18" s="47">
        <f>AI18+AJ18</f>
        <v>0</v>
      </c>
      <c r="AI18" s="47">
        <f t="shared" si="3"/>
        <v>0</v>
      </c>
      <c r="AJ18" s="47">
        <f t="shared" si="3"/>
        <v>0</v>
      </c>
      <c r="AK18" s="47">
        <f>AL18+AM18</f>
        <v>0</v>
      </c>
      <c r="AL18" s="47">
        <f t="shared" si="3"/>
        <v>0</v>
      </c>
      <c r="AM18" s="47">
        <f t="shared" si="3"/>
        <v>0</v>
      </c>
      <c r="AN18" s="50"/>
    </row>
    <row r="19" ht="22.8" customHeight="1" spans="1:40">
      <c r="A19" s="6"/>
      <c r="B19" s="53" t="s">
        <v>156</v>
      </c>
      <c r="C19" s="53" t="s">
        <v>166</v>
      </c>
      <c r="D19" s="46">
        <v>146001</v>
      </c>
      <c r="E19" s="46" t="s">
        <v>167</v>
      </c>
      <c r="F19" s="47">
        <f>G19+Q19+AA19</f>
        <v>0.09</v>
      </c>
      <c r="G19" s="47">
        <f>H19+K19+N19</f>
        <v>0.09</v>
      </c>
      <c r="H19" s="47">
        <f>I19+J19</f>
        <v>0.09</v>
      </c>
      <c r="I19" s="48">
        <v>0.09</v>
      </c>
      <c r="J19" s="48"/>
      <c r="K19" s="47">
        <f>L19+M19</f>
        <v>0</v>
      </c>
      <c r="L19" s="48"/>
      <c r="M19" s="48"/>
      <c r="N19" s="47">
        <f>O19+P19</f>
        <v>0</v>
      </c>
      <c r="O19" s="48"/>
      <c r="P19" s="48"/>
      <c r="Q19" s="47">
        <f>R19+U19+X19</f>
        <v>0</v>
      </c>
      <c r="R19" s="47">
        <f>S19+T19</f>
        <v>0</v>
      </c>
      <c r="S19" s="48"/>
      <c r="T19" s="48"/>
      <c r="U19" s="47">
        <f>V19+W19</f>
        <v>0</v>
      </c>
      <c r="V19" s="48"/>
      <c r="W19" s="48"/>
      <c r="X19" s="47">
        <f>Y19+Z19</f>
        <v>0</v>
      </c>
      <c r="Y19" s="48"/>
      <c r="Z19" s="48"/>
      <c r="AA19" s="47">
        <f>AB19+AE19+AH19+AK19</f>
        <v>0</v>
      </c>
      <c r="AB19" s="47">
        <f>AC19+AD19</f>
        <v>0</v>
      </c>
      <c r="AC19" s="48"/>
      <c r="AD19" s="48"/>
      <c r="AE19" s="47">
        <f>AF19+AG19</f>
        <v>0</v>
      </c>
      <c r="AF19" s="48"/>
      <c r="AG19" s="48"/>
      <c r="AH19" s="47">
        <f>AI19+AJ19</f>
        <v>0</v>
      </c>
      <c r="AI19" s="48"/>
      <c r="AJ19" s="48"/>
      <c r="AK19" s="47">
        <f>AL19+AM19</f>
        <v>0</v>
      </c>
      <c r="AL19" s="48"/>
      <c r="AM19" s="48"/>
      <c r="AN19" s="50"/>
    </row>
    <row r="20" ht="22.8" customHeight="1" spans="1:40">
      <c r="A20" s="6"/>
      <c r="B20" s="53" t="s">
        <v>156</v>
      </c>
      <c r="C20" s="53" t="s">
        <v>166</v>
      </c>
      <c r="D20" s="46">
        <v>146001</v>
      </c>
      <c r="E20" s="46" t="s">
        <v>168</v>
      </c>
      <c r="F20" s="47">
        <f>G20+Q20+AA20</f>
        <v>1.17</v>
      </c>
      <c r="G20" s="47">
        <f>H20+K20+N20</f>
        <v>1.17</v>
      </c>
      <c r="H20" s="47">
        <f>I20+J20</f>
        <v>1.17</v>
      </c>
      <c r="I20" s="48">
        <v>1.17</v>
      </c>
      <c r="J20" s="48"/>
      <c r="K20" s="47">
        <f>L20+M20</f>
        <v>0</v>
      </c>
      <c r="L20" s="48"/>
      <c r="M20" s="48"/>
      <c r="N20" s="47">
        <f>O20+P20</f>
        <v>0</v>
      </c>
      <c r="O20" s="48"/>
      <c r="P20" s="48"/>
      <c r="Q20" s="47">
        <f>R20+U20+X20</f>
        <v>0</v>
      </c>
      <c r="R20" s="47">
        <f>S20+T20</f>
        <v>0</v>
      </c>
      <c r="S20" s="48"/>
      <c r="T20" s="48"/>
      <c r="U20" s="47">
        <f>V20+W20</f>
        <v>0</v>
      </c>
      <c r="V20" s="48"/>
      <c r="W20" s="48"/>
      <c r="X20" s="47">
        <f>Y20+Z20</f>
        <v>0</v>
      </c>
      <c r="Y20" s="48"/>
      <c r="Z20" s="48"/>
      <c r="AA20" s="47">
        <f>AB20+AE20+AH20+AK20</f>
        <v>0</v>
      </c>
      <c r="AB20" s="47">
        <f>AC20+AD20</f>
        <v>0</v>
      </c>
      <c r="AC20" s="48"/>
      <c r="AD20" s="48"/>
      <c r="AE20" s="47">
        <f>AF20+AG20</f>
        <v>0</v>
      </c>
      <c r="AF20" s="48"/>
      <c r="AG20" s="48"/>
      <c r="AH20" s="47">
        <f>AI20+AJ20</f>
        <v>0</v>
      </c>
      <c r="AI20" s="48"/>
      <c r="AJ20" s="48"/>
      <c r="AK20" s="47">
        <f>AL20+AM20</f>
        <v>0</v>
      </c>
      <c r="AL20" s="48"/>
      <c r="AM20" s="48"/>
      <c r="AN20" s="50"/>
    </row>
    <row r="21" ht="22.8" customHeight="1" spans="2:40">
      <c r="B21" s="53" t="s">
        <v>153</v>
      </c>
      <c r="C21" s="53" t="s">
        <v>97</v>
      </c>
      <c r="D21" s="46">
        <v>146001</v>
      </c>
      <c r="E21" s="46" t="s">
        <v>169</v>
      </c>
      <c r="F21" s="47">
        <f>G21+Q21+AA21</f>
        <v>28.07</v>
      </c>
      <c r="G21" s="47">
        <f>H21+K21+N21</f>
        <v>28.07</v>
      </c>
      <c r="H21" s="47">
        <f>I21+J21</f>
        <v>28.07</v>
      </c>
      <c r="I21" s="48">
        <v>28.07</v>
      </c>
      <c r="J21" s="48"/>
      <c r="K21" s="47">
        <f>L21+M21</f>
        <v>0</v>
      </c>
      <c r="L21" s="48"/>
      <c r="M21" s="48"/>
      <c r="N21" s="47">
        <f>O21+P21</f>
        <v>0</v>
      </c>
      <c r="O21" s="48"/>
      <c r="P21" s="48"/>
      <c r="Q21" s="47">
        <f>R21+U21+X21</f>
        <v>0</v>
      </c>
      <c r="R21" s="47">
        <f>S21+T21</f>
        <v>0</v>
      </c>
      <c r="S21" s="48"/>
      <c r="T21" s="48"/>
      <c r="U21" s="47">
        <f>V21+W21</f>
        <v>0</v>
      </c>
      <c r="V21" s="48"/>
      <c r="W21" s="48"/>
      <c r="X21" s="47">
        <f>Y21+Z21</f>
        <v>0</v>
      </c>
      <c r="Y21" s="48"/>
      <c r="Z21" s="48"/>
      <c r="AA21" s="47">
        <f>AB21+AE21+AH21+AK21</f>
        <v>0</v>
      </c>
      <c r="AB21" s="47">
        <f>AC21+AD21</f>
        <v>0</v>
      </c>
      <c r="AC21" s="48"/>
      <c r="AD21" s="48"/>
      <c r="AE21" s="47">
        <f>AF21+AG21</f>
        <v>0</v>
      </c>
      <c r="AF21" s="48"/>
      <c r="AG21" s="48"/>
      <c r="AH21" s="47">
        <f>AI21+AJ21</f>
        <v>0</v>
      </c>
      <c r="AI21" s="48"/>
      <c r="AJ21" s="48"/>
      <c r="AK21" s="47">
        <f>AL21+AM21</f>
        <v>0</v>
      </c>
      <c r="AL21" s="48"/>
      <c r="AM21" s="48"/>
      <c r="AN21" s="50"/>
    </row>
    <row r="22" ht="22.8" customHeight="1" spans="2:40">
      <c r="B22" s="53" t="s">
        <v>22</v>
      </c>
      <c r="C22" s="53" t="s">
        <v>22</v>
      </c>
      <c r="D22" s="46">
        <v>146001</v>
      </c>
      <c r="E22" s="46" t="s">
        <v>170</v>
      </c>
      <c r="F22" s="47">
        <f>G22+Q22+AA22</f>
        <v>181.97</v>
      </c>
      <c r="G22" s="47">
        <f>H22+K22+N22</f>
        <v>157.97</v>
      </c>
      <c r="H22" s="47">
        <f>I22+J22</f>
        <v>137.97</v>
      </c>
      <c r="I22" s="47">
        <f>SUM(I23:I28,I30)</f>
        <v>132.87</v>
      </c>
      <c r="J22" s="47">
        <f t="shared" ref="G22:AM22" si="4">SUM(J23:J28,J30)</f>
        <v>5.1</v>
      </c>
      <c r="K22" s="47">
        <f>L22+M22</f>
        <v>20</v>
      </c>
      <c r="L22" s="47">
        <f t="shared" si="4"/>
        <v>0</v>
      </c>
      <c r="M22" s="47">
        <f t="shared" si="4"/>
        <v>20</v>
      </c>
      <c r="N22" s="47">
        <f>O22+P22</f>
        <v>0</v>
      </c>
      <c r="O22" s="47">
        <f t="shared" si="4"/>
        <v>0</v>
      </c>
      <c r="P22" s="47">
        <f t="shared" si="4"/>
        <v>0</v>
      </c>
      <c r="Q22" s="47">
        <f>R22+U22+X22</f>
        <v>0</v>
      </c>
      <c r="R22" s="47">
        <f>S22+T22</f>
        <v>0</v>
      </c>
      <c r="S22" s="47">
        <f t="shared" si="4"/>
        <v>0</v>
      </c>
      <c r="T22" s="47">
        <f t="shared" si="4"/>
        <v>0</v>
      </c>
      <c r="U22" s="47">
        <f>V22+W22</f>
        <v>0</v>
      </c>
      <c r="V22" s="47">
        <f t="shared" si="4"/>
        <v>0</v>
      </c>
      <c r="W22" s="47">
        <f t="shared" si="4"/>
        <v>0</v>
      </c>
      <c r="X22" s="47">
        <f>Y22+Z22</f>
        <v>0</v>
      </c>
      <c r="Y22" s="47">
        <f t="shared" si="4"/>
        <v>0</v>
      </c>
      <c r="Z22" s="47">
        <f t="shared" si="4"/>
        <v>0</v>
      </c>
      <c r="AA22" s="47">
        <f>AB22+AE22+AH22+AK22</f>
        <v>24</v>
      </c>
      <c r="AB22" s="47">
        <f>AC22+AD22</f>
        <v>24</v>
      </c>
      <c r="AC22" s="47">
        <f t="shared" si="4"/>
        <v>0</v>
      </c>
      <c r="AD22" s="47">
        <f t="shared" si="4"/>
        <v>24</v>
      </c>
      <c r="AE22" s="47">
        <f>AF22+AG22</f>
        <v>0</v>
      </c>
      <c r="AF22" s="47">
        <f t="shared" si="4"/>
        <v>0</v>
      </c>
      <c r="AG22" s="47">
        <f t="shared" si="4"/>
        <v>0</v>
      </c>
      <c r="AH22" s="47">
        <f>AI22+AJ22</f>
        <v>0</v>
      </c>
      <c r="AI22" s="47">
        <f t="shared" si="4"/>
        <v>0</v>
      </c>
      <c r="AJ22" s="47">
        <f t="shared" si="4"/>
        <v>0</v>
      </c>
      <c r="AK22" s="47">
        <f>AL22+AM22</f>
        <v>0</v>
      </c>
      <c r="AL22" s="47">
        <f t="shared" si="4"/>
        <v>0</v>
      </c>
      <c r="AM22" s="47">
        <f t="shared" si="4"/>
        <v>0</v>
      </c>
      <c r="AN22" s="50"/>
    </row>
    <row r="23" ht="22.8" customHeight="1" spans="1:40">
      <c r="A23" s="6"/>
      <c r="B23" s="53" t="s">
        <v>171</v>
      </c>
      <c r="C23" s="53" t="s">
        <v>84</v>
      </c>
      <c r="D23" s="46">
        <v>146001</v>
      </c>
      <c r="E23" s="46" t="s">
        <v>172</v>
      </c>
      <c r="F23" s="47">
        <f>G23+Q23+AA23</f>
        <v>9.8</v>
      </c>
      <c r="G23" s="47">
        <f>H23+K23+N23</f>
        <v>9.8</v>
      </c>
      <c r="H23" s="47">
        <f>I23+J23</f>
        <v>9.8</v>
      </c>
      <c r="I23" s="48">
        <v>9.8</v>
      </c>
      <c r="J23" s="48"/>
      <c r="K23" s="47">
        <f>L23+M23</f>
        <v>0</v>
      </c>
      <c r="L23" s="48"/>
      <c r="M23" s="48"/>
      <c r="N23" s="47">
        <f>O23+P23</f>
        <v>0</v>
      </c>
      <c r="O23" s="48"/>
      <c r="P23" s="48"/>
      <c r="Q23" s="47">
        <f>R23+U23+X23</f>
        <v>0</v>
      </c>
      <c r="R23" s="47">
        <f>S23+T23</f>
        <v>0</v>
      </c>
      <c r="S23" s="48"/>
      <c r="T23" s="48"/>
      <c r="U23" s="47">
        <f>V23+W23</f>
        <v>0</v>
      </c>
      <c r="V23" s="48"/>
      <c r="W23" s="48"/>
      <c r="X23" s="47">
        <f>Y23+Z23</f>
        <v>0</v>
      </c>
      <c r="Y23" s="48"/>
      <c r="Z23" s="48"/>
      <c r="AA23" s="47">
        <f>AB23+AE23+AH23+AK23</f>
        <v>0</v>
      </c>
      <c r="AB23" s="47">
        <f>AC23+AD23</f>
        <v>0</v>
      </c>
      <c r="AC23" s="48"/>
      <c r="AD23" s="48"/>
      <c r="AE23" s="47">
        <f>AF23+AG23</f>
        <v>0</v>
      </c>
      <c r="AF23" s="48"/>
      <c r="AG23" s="48"/>
      <c r="AH23" s="47">
        <f>AI23+AJ23</f>
        <v>0</v>
      </c>
      <c r="AI23" s="48"/>
      <c r="AJ23" s="48"/>
      <c r="AK23" s="47">
        <f>AL23+AM23</f>
        <v>0</v>
      </c>
      <c r="AL23" s="48"/>
      <c r="AM23" s="48"/>
      <c r="AN23" s="50"/>
    </row>
    <row r="24" ht="22.8" customHeight="1" spans="2:40">
      <c r="B24" s="53" t="s">
        <v>171</v>
      </c>
      <c r="C24" s="53" t="s">
        <v>173</v>
      </c>
      <c r="D24" s="46">
        <v>146001</v>
      </c>
      <c r="E24" s="46" t="s">
        <v>174</v>
      </c>
      <c r="F24" s="47">
        <f>G24+Q24+AA24</f>
        <v>3.09</v>
      </c>
      <c r="G24" s="47">
        <f>H24+K24+N24</f>
        <v>3.09</v>
      </c>
      <c r="H24" s="47">
        <f>I24+J24</f>
        <v>3.09</v>
      </c>
      <c r="I24" s="48">
        <v>3.09</v>
      </c>
      <c r="J24" s="48"/>
      <c r="K24" s="47">
        <f>L24+M24</f>
        <v>0</v>
      </c>
      <c r="L24" s="48"/>
      <c r="M24" s="48"/>
      <c r="N24" s="47">
        <f>O24+P24</f>
        <v>0</v>
      </c>
      <c r="O24" s="48"/>
      <c r="P24" s="48"/>
      <c r="Q24" s="47">
        <f>R24+U24+X24</f>
        <v>0</v>
      </c>
      <c r="R24" s="47">
        <f>S24+T24</f>
        <v>0</v>
      </c>
      <c r="S24" s="48"/>
      <c r="T24" s="48"/>
      <c r="U24" s="47">
        <f>V24+W24</f>
        <v>0</v>
      </c>
      <c r="V24" s="48"/>
      <c r="W24" s="48"/>
      <c r="X24" s="47">
        <f>Y24+Z24</f>
        <v>0</v>
      </c>
      <c r="Y24" s="48"/>
      <c r="Z24" s="48"/>
      <c r="AA24" s="47">
        <f>AB24+AE24+AH24+AK24</f>
        <v>0</v>
      </c>
      <c r="AB24" s="47">
        <f>AC24+AD24</f>
        <v>0</v>
      </c>
      <c r="AC24" s="48"/>
      <c r="AD24" s="48"/>
      <c r="AE24" s="47">
        <f>AF24+AG24</f>
        <v>0</v>
      </c>
      <c r="AF24" s="48"/>
      <c r="AG24" s="48"/>
      <c r="AH24" s="47">
        <f>AI24+AJ24</f>
        <v>0</v>
      </c>
      <c r="AI24" s="48"/>
      <c r="AJ24" s="48"/>
      <c r="AK24" s="47">
        <f>AL24+AM24</f>
        <v>0</v>
      </c>
      <c r="AL24" s="48"/>
      <c r="AM24" s="48"/>
      <c r="AN24" s="50"/>
    </row>
    <row r="25" ht="22.8" customHeight="1" spans="2:40">
      <c r="B25" s="53" t="s">
        <v>171</v>
      </c>
      <c r="C25" s="53" t="s">
        <v>175</v>
      </c>
      <c r="D25" s="46">
        <v>146001</v>
      </c>
      <c r="E25" s="46" t="s">
        <v>176</v>
      </c>
      <c r="F25" s="47">
        <f>G25+Q25+AA25</f>
        <v>1.87</v>
      </c>
      <c r="G25" s="47">
        <f>H25+K25+N25</f>
        <v>1.87</v>
      </c>
      <c r="H25" s="47">
        <f>I25+J25</f>
        <v>1.87</v>
      </c>
      <c r="I25" s="48">
        <v>1.87</v>
      </c>
      <c r="J25" s="48"/>
      <c r="K25" s="47">
        <f>L25+M25</f>
        <v>0</v>
      </c>
      <c r="L25" s="48"/>
      <c r="M25" s="48"/>
      <c r="N25" s="47">
        <f>O25+P25</f>
        <v>0</v>
      </c>
      <c r="O25" s="48"/>
      <c r="P25" s="48"/>
      <c r="Q25" s="47">
        <f>R25+U25+X25</f>
        <v>0</v>
      </c>
      <c r="R25" s="47">
        <f>S25+T25</f>
        <v>0</v>
      </c>
      <c r="S25" s="48"/>
      <c r="T25" s="48"/>
      <c r="U25" s="47">
        <f>V25+W25</f>
        <v>0</v>
      </c>
      <c r="V25" s="48"/>
      <c r="W25" s="48"/>
      <c r="X25" s="47">
        <f>Y25+Z25</f>
        <v>0</v>
      </c>
      <c r="Y25" s="48"/>
      <c r="Z25" s="48"/>
      <c r="AA25" s="47">
        <f>AB25+AE25+AH25+AK25</f>
        <v>0</v>
      </c>
      <c r="AB25" s="47">
        <f>AC25+AD25</f>
        <v>0</v>
      </c>
      <c r="AC25" s="48"/>
      <c r="AD25" s="48"/>
      <c r="AE25" s="47">
        <f>AF25+AG25</f>
        <v>0</v>
      </c>
      <c r="AF25" s="48"/>
      <c r="AG25" s="48"/>
      <c r="AH25" s="47">
        <f>AI25+AJ25</f>
        <v>0</v>
      </c>
      <c r="AI25" s="48"/>
      <c r="AJ25" s="48"/>
      <c r="AK25" s="47">
        <f>AL25+AM25</f>
        <v>0</v>
      </c>
      <c r="AL25" s="48"/>
      <c r="AM25" s="48"/>
      <c r="AN25" s="50"/>
    </row>
    <row r="26" ht="22.8" customHeight="1" spans="2:40">
      <c r="B26" s="53" t="s">
        <v>171</v>
      </c>
      <c r="C26" s="53" t="s">
        <v>177</v>
      </c>
      <c r="D26" s="46">
        <v>146001</v>
      </c>
      <c r="E26" s="46" t="s">
        <v>178</v>
      </c>
      <c r="F26" s="47">
        <f>G26+Q26+AA26</f>
        <v>2.35</v>
      </c>
      <c r="G26" s="47">
        <f>H26+K26+N26</f>
        <v>2.35</v>
      </c>
      <c r="H26" s="47">
        <f>I26+J26</f>
        <v>2.35</v>
      </c>
      <c r="I26" s="48">
        <v>2.35</v>
      </c>
      <c r="J26" s="48"/>
      <c r="K26" s="47">
        <f>L26+M26</f>
        <v>0</v>
      </c>
      <c r="L26" s="48"/>
      <c r="M26" s="48"/>
      <c r="N26" s="47">
        <f>O26+P26</f>
        <v>0</v>
      </c>
      <c r="O26" s="48"/>
      <c r="P26" s="48"/>
      <c r="Q26" s="47">
        <f>R26+U26+X26</f>
        <v>0</v>
      </c>
      <c r="R26" s="47">
        <f>S26+T26</f>
        <v>0</v>
      </c>
      <c r="S26" s="48"/>
      <c r="T26" s="48"/>
      <c r="U26" s="47">
        <f>V26+W26</f>
        <v>0</v>
      </c>
      <c r="V26" s="48"/>
      <c r="W26" s="48"/>
      <c r="X26" s="47">
        <f>Y26+Z26</f>
        <v>0</v>
      </c>
      <c r="Y26" s="48"/>
      <c r="Z26" s="48"/>
      <c r="AA26" s="47">
        <f>AB26+AE26+AH26+AK26</f>
        <v>0</v>
      </c>
      <c r="AB26" s="47">
        <f>AC26+AD26</f>
        <v>0</v>
      </c>
      <c r="AC26" s="48"/>
      <c r="AD26" s="48"/>
      <c r="AE26" s="47">
        <f>AF26+AG26</f>
        <v>0</v>
      </c>
      <c r="AF26" s="48"/>
      <c r="AG26" s="48"/>
      <c r="AH26" s="47">
        <f>AI26+AJ26</f>
        <v>0</v>
      </c>
      <c r="AI26" s="48"/>
      <c r="AJ26" s="48"/>
      <c r="AK26" s="47">
        <f>AL26+AM26</f>
        <v>0</v>
      </c>
      <c r="AL26" s="48"/>
      <c r="AM26" s="48"/>
      <c r="AN26" s="50"/>
    </row>
    <row r="27" ht="22.8" customHeight="1" spans="2:40">
      <c r="B27" s="53" t="s">
        <v>171</v>
      </c>
      <c r="C27" s="53" t="s">
        <v>179</v>
      </c>
      <c r="D27" s="46">
        <v>146001</v>
      </c>
      <c r="E27" s="46" t="s">
        <v>180</v>
      </c>
      <c r="F27" s="47">
        <f>G27+Q27+AA27</f>
        <v>80.53</v>
      </c>
      <c r="G27" s="47">
        <f>H27+K27+N27</f>
        <v>80.53</v>
      </c>
      <c r="H27" s="47">
        <f>I27+J27</f>
        <v>80.53</v>
      </c>
      <c r="I27" s="48">
        <v>80.53</v>
      </c>
      <c r="J27" s="48"/>
      <c r="K27" s="47">
        <f>L27+M27</f>
        <v>0</v>
      </c>
      <c r="L27" s="48"/>
      <c r="M27" s="48"/>
      <c r="N27" s="47">
        <f>O27+P27</f>
        <v>0</v>
      </c>
      <c r="O27" s="48"/>
      <c r="P27" s="48"/>
      <c r="Q27" s="47">
        <f>R27+U27+X27</f>
        <v>0</v>
      </c>
      <c r="R27" s="47">
        <f>S27+T27</f>
        <v>0</v>
      </c>
      <c r="S27" s="48"/>
      <c r="T27" s="48"/>
      <c r="U27" s="47">
        <f>V27+W27</f>
        <v>0</v>
      </c>
      <c r="V27" s="48"/>
      <c r="W27" s="48"/>
      <c r="X27" s="47">
        <f>Y27+Z27</f>
        <v>0</v>
      </c>
      <c r="Y27" s="48"/>
      <c r="Z27" s="48"/>
      <c r="AA27" s="47">
        <f>AB27+AE27+AH27+AK27</f>
        <v>0</v>
      </c>
      <c r="AB27" s="47">
        <f>AC27+AD27</f>
        <v>0</v>
      </c>
      <c r="AC27" s="48"/>
      <c r="AD27" s="48"/>
      <c r="AE27" s="47">
        <f>AF27+AG27</f>
        <v>0</v>
      </c>
      <c r="AF27" s="48"/>
      <c r="AG27" s="48"/>
      <c r="AH27" s="47">
        <f>AI27+AJ27</f>
        <v>0</v>
      </c>
      <c r="AI27" s="48"/>
      <c r="AJ27" s="48"/>
      <c r="AK27" s="47">
        <f>AL27+AM27</f>
        <v>0</v>
      </c>
      <c r="AL27" s="48"/>
      <c r="AM27" s="48"/>
      <c r="AN27" s="50"/>
    </row>
    <row r="28" ht="22.8" customHeight="1" spans="2:40">
      <c r="B28" s="53" t="s">
        <v>22</v>
      </c>
      <c r="C28" s="53" t="s">
        <v>22</v>
      </c>
      <c r="D28" s="46">
        <v>146001</v>
      </c>
      <c r="E28" s="46" t="s">
        <v>181</v>
      </c>
      <c r="F28" s="47">
        <f>G28+Q28+AA28</f>
        <v>23.85</v>
      </c>
      <c r="G28" s="47">
        <f>H28+K28+N28</f>
        <v>23.85</v>
      </c>
      <c r="H28" s="47">
        <f>I28+J28</f>
        <v>23.85</v>
      </c>
      <c r="I28" s="47">
        <f t="shared" ref="G28:AM28" si="5">I29</f>
        <v>23.85</v>
      </c>
      <c r="J28" s="47">
        <f t="shared" si="5"/>
        <v>0</v>
      </c>
      <c r="K28" s="47">
        <f>L28+M28</f>
        <v>0</v>
      </c>
      <c r="L28" s="47">
        <f t="shared" si="5"/>
        <v>0</v>
      </c>
      <c r="M28" s="47">
        <f t="shared" si="5"/>
        <v>0</v>
      </c>
      <c r="N28" s="47">
        <f>O28+P28</f>
        <v>0</v>
      </c>
      <c r="O28" s="47">
        <f t="shared" si="5"/>
        <v>0</v>
      </c>
      <c r="P28" s="47">
        <f t="shared" si="5"/>
        <v>0</v>
      </c>
      <c r="Q28" s="47">
        <f>R28+U28+X28</f>
        <v>0</v>
      </c>
      <c r="R28" s="47">
        <f>S28+T28</f>
        <v>0</v>
      </c>
      <c r="S28" s="47">
        <f t="shared" si="5"/>
        <v>0</v>
      </c>
      <c r="T28" s="47">
        <f t="shared" si="5"/>
        <v>0</v>
      </c>
      <c r="U28" s="47">
        <f>V28+W28</f>
        <v>0</v>
      </c>
      <c r="V28" s="47">
        <f t="shared" si="5"/>
        <v>0</v>
      </c>
      <c r="W28" s="47">
        <f t="shared" si="5"/>
        <v>0</v>
      </c>
      <c r="X28" s="47">
        <f>Y28+Z28</f>
        <v>0</v>
      </c>
      <c r="Y28" s="47">
        <f t="shared" si="5"/>
        <v>0</v>
      </c>
      <c r="Z28" s="47">
        <f t="shared" si="5"/>
        <v>0</v>
      </c>
      <c r="AA28" s="47">
        <f>AB28+AE28+AH28+AK28</f>
        <v>0</v>
      </c>
      <c r="AB28" s="47">
        <f>AC28+AD28</f>
        <v>0</v>
      </c>
      <c r="AC28" s="47">
        <f t="shared" si="5"/>
        <v>0</v>
      </c>
      <c r="AD28" s="47">
        <f t="shared" si="5"/>
        <v>0</v>
      </c>
      <c r="AE28" s="47">
        <f>AF28+AG28</f>
        <v>0</v>
      </c>
      <c r="AF28" s="47">
        <f t="shared" si="5"/>
        <v>0</v>
      </c>
      <c r="AG28" s="47">
        <f t="shared" si="5"/>
        <v>0</v>
      </c>
      <c r="AH28" s="47">
        <f>AI28+AJ28</f>
        <v>0</v>
      </c>
      <c r="AI28" s="47">
        <f t="shared" si="5"/>
        <v>0</v>
      </c>
      <c r="AJ28" s="47">
        <f t="shared" si="5"/>
        <v>0</v>
      </c>
      <c r="AK28" s="47">
        <f>AL28+AM28</f>
        <v>0</v>
      </c>
      <c r="AL28" s="47">
        <f t="shared" si="5"/>
        <v>0</v>
      </c>
      <c r="AM28" s="47">
        <f t="shared" si="5"/>
        <v>0</v>
      </c>
      <c r="AN28" s="50"/>
    </row>
    <row r="29" ht="22.8" customHeight="1" spans="1:40">
      <c r="A29" s="6"/>
      <c r="B29" s="53" t="s">
        <v>182</v>
      </c>
      <c r="C29" s="53" t="s">
        <v>183</v>
      </c>
      <c r="D29" s="46">
        <v>146001</v>
      </c>
      <c r="E29" s="46" t="s">
        <v>184</v>
      </c>
      <c r="F29" s="47">
        <f>G29+Q29+AA29</f>
        <v>23.85</v>
      </c>
      <c r="G29" s="47">
        <f>H29+K29+N29</f>
        <v>23.85</v>
      </c>
      <c r="H29" s="47">
        <f>I29+J29</f>
        <v>23.85</v>
      </c>
      <c r="I29" s="48">
        <v>23.85</v>
      </c>
      <c r="J29" s="48"/>
      <c r="K29" s="47">
        <f>L29+M29</f>
        <v>0</v>
      </c>
      <c r="L29" s="48"/>
      <c r="M29" s="48"/>
      <c r="N29" s="47">
        <f>O29+P29</f>
        <v>0</v>
      </c>
      <c r="O29" s="48"/>
      <c r="P29" s="48"/>
      <c r="Q29" s="47">
        <f>R29+U29+X29</f>
        <v>0</v>
      </c>
      <c r="R29" s="47">
        <f>S29+T29</f>
        <v>0</v>
      </c>
      <c r="S29" s="48"/>
      <c r="T29" s="48"/>
      <c r="U29" s="47">
        <f>V29+W29</f>
        <v>0</v>
      </c>
      <c r="V29" s="48"/>
      <c r="W29" s="48"/>
      <c r="X29" s="47">
        <f>Y29+Z29</f>
        <v>0</v>
      </c>
      <c r="Y29" s="48"/>
      <c r="Z29" s="48"/>
      <c r="AA29" s="47">
        <f>AB29+AE29+AH29+AK29</f>
        <v>0</v>
      </c>
      <c r="AB29" s="47">
        <f>AC29+AD29</f>
        <v>0</v>
      </c>
      <c r="AC29" s="48"/>
      <c r="AD29" s="48"/>
      <c r="AE29" s="47">
        <f>AF29+AG29</f>
        <v>0</v>
      </c>
      <c r="AF29" s="48"/>
      <c r="AG29" s="48"/>
      <c r="AH29" s="47">
        <f>AI29+AJ29</f>
        <v>0</v>
      </c>
      <c r="AI29" s="48"/>
      <c r="AJ29" s="48"/>
      <c r="AK29" s="47">
        <f>AL29+AM29</f>
        <v>0</v>
      </c>
      <c r="AL29" s="48"/>
      <c r="AM29" s="48"/>
      <c r="AN29" s="50"/>
    </row>
    <row r="30" ht="22.8" customHeight="1" spans="2:40">
      <c r="B30" s="53" t="s">
        <v>171</v>
      </c>
      <c r="C30" s="53" t="s">
        <v>185</v>
      </c>
      <c r="D30" s="46">
        <v>146001</v>
      </c>
      <c r="E30" s="46" t="s">
        <v>186</v>
      </c>
      <c r="F30" s="47">
        <f>G30+Q30+AA30</f>
        <v>60.48</v>
      </c>
      <c r="G30" s="47">
        <f>H30+K30+N30</f>
        <v>36.48</v>
      </c>
      <c r="H30" s="47">
        <f>I30+J30</f>
        <v>16.48</v>
      </c>
      <c r="I30" s="48">
        <v>11.38</v>
      </c>
      <c r="J30" s="48">
        <v>5.1</v>
      </c>
      <c r="K30" s="47">
        <f>L30+M30</f>
        <v>20</v>
      </c>
      <c r="L30" s="48"/>
      <c r="M30" s="48">
        <v>20</v>
      </c>
      <c r="N30" s="47">
        <f>O30+P30</f>
        <v>0</v>
      </c>
      <c r="O30" s="48"/>
      <c r="P30" s="48"/>
      <c r="Q30" s="47">
        <f>R30+U30+X30</f>
        <v>0</v>
      </c>
      <c r="R30" s="47">
        <f>S30+T30</f>
        <v>0</v>
      </c>
      <c r="S30" s="48"/>
      <c r="T30" s="48"/>
      <c r="U30" s="47">
        <f>V30+W30</f>
        <v>0</v>
      </c>
      <c r="V30" s="48"/>
      <c r="W30" s="48"/>
      <c r="X30" s="47">
        <f>Y30+Z30</f>
        <v>0</v>
      </c>
      <c r="Y30" s="48"/>
      <c r="Z30" s="48"/>
      <c r="AA30" s="47">
        <f>AB30+AE30+AH30+AK30</f>
        <v>24</v>
      </c>
      <c r="AB30" s="47">
        <f>AC30+AD30</f>
        <v>24</v>
      </c>
      <c r="AC30" s="48"/>
      <c r="AD30" s="48">
        <v>24</v>
      </c>
      <c r="AE30" s="47">
        <f>AF30+AG30</f>
        <v>0</v>
      </c>
      <c r="AF30" s="48"/>
      <c r="AG30" s="48"/>
      <c r="AH30" s="47">
        <f>AI30+AJ30</f>
        <v>0</v>
      </c>
      <c r="AI30" s="48"/>
      <c r="AJ30" s="48"/>
      <c r="AK30" s="47">
        <f>AL30+AM30</f>
        <v>0</v>
      </c>
      <c r="AL30" s="48"/>
      <c r="AM30" s="48"/>
      <c r="AN30" s="50"/>
    </row>
    <row r="31" ht="9.75" customHeight="1" spans="1:40">
      <c r="A31" s="19"/>
      <c r="B31" s="19"/>
      <c r="C31" s="19"/>
      <c r="D31" s="54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47"/>
      <c r="AL31" s="19"/>
      <c r="AM31" s="19"/>
      <c r="AN31" s="58"/>
    </row>
  </sheetData>
  <mergeCells count="26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9:A20"/>
    <mergeCell ref="D5:D6"/>
    <mergeCell ref="E5:E6"/>
    <mergeCell ref="F4:F6"/>
    <mergeCell ref="G5:G6"/>
    <mergeCell ref="Q5:Q6"/>
    <mergeCell ref="AA5:AA6"/>
  </mergeCells>
  <printOptions horizontalCentered="1"/>
  <pageMargins left="0.751388888888889" right="0.751388888888889" top="1.05902777777778" bottom="0.271527777777778" header="0" footer="0"/>
  <pageSetup paperSize="9" scale="61" fitToWidth="2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H12" sqref="H12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1"/>
      <c r="B1" s="2"/>
      <c r="C1" s="2"/>
      <c r="D1" s="2"/>
      <c r="E1" s="28"/>
      <c r="F1" s="28"/>
      <c r="G1" s="21" t="s">
        <v>187</v>
      </c>
      <c r="H1" s="21"/>
      <c r="I1" s="21"/>
      <c r="J1" s="24"/>
    </row>
    <row r="2" ht="22.8" customHeight="1" spans="1:10">
      <c r="A2" s="1"/>
      <c r="B2" s="3" t="s">
        <v>188</v>
      </c>
      <c r="C2" s="3"/>
      <c r="D2" s="3"/>
      <c r="E2" s="3"/>
      <c r="F2" s="3"/>
      <c r="G2" s="3"/>
      <c r="H2" s="3"/>
      <c r="I2" s="3"/>
      <c r="J2" s="24" t="s">
        <v>2</v>
      </c>
    </row>
    <row r="3" ht="19.55" customHeight="1" spans="1:10">
      <c r="A3" s="4"/>
      <c r="B3" s="5" t="s">
        <v>4</v>
      </c>
      <c r="C3" s="5"/>
      <c r="D3" s="5"/>
      <c r="E3" s="5"/>
      <c r="F3" s="5"/>
      <c r="G3" s="4"/>
      <c r="H3" s="51"/>
      <c r="I3" s="40" t="s">
        <v>5</v>
      </c>
      <c r="J3" s="24"/>
    </row>
    <row r="4" ht="24.4" customHeight="1" spans="1:10">
      <c r="A4" s="42"/>
      <c r="B4" s="7" t="s">
        <v>8</v>
      </c>
      <c r="C4" s="7"/>
      <c r="D4" s="7"/>
      <c r="E4" s="7"/>
      <c r="F4" s="7"/>
      <c r="G4" s="7" t="s">
        <v>58</v>
      </c>
      <c r="H4" s="30" t="s">
        <v>142</v>
      </c>
      <c r="I4" s="30" t="s">
        <v>144</v>
      </c>
      <c r="J4" s="50"/>
    </row>
    <row r="5" ht="24.4" customHeight="1" spans="1:10">
      <c r="A5" s="42"/>
      <c r="B5" s="7" t="s">
        <v>79</v>
      </c>
      <c r="C5" s="7"/>
      <c r="D5" s="7"/>
      <c r="E5" s="7" t="s">
        <v>69</v>
      </c>
      <c r="F5" s="7" t="s">
        <v>70</v>
      </c>
      <c r="G5" s="7"/>
      <c r="H5" s="30"/>
      <c r="I5" s="30"/>
      <c r="J5" s="50"/>
    </row>
    <row r="6" ht="24.4" customHeight="1" spans="1:10">
      <c r="A6" s="8"/>
      <c r="B6" s="7" t="s">
        <v>80</v>
      </c>
      <c r="C6" s="7" t="s">
        <v>81</v>
      </c>
      <c r="D6" s="7" t="s">
        <v>82</v>
      </c>
      <c r="E6" s="7"/>
      <c r="F6" s="7"/>
      <c r="G6" s="7"/>
      <c r="H6" s="30"/>
      <c r="I6" s="30"/>
      <c r="J6" s="25"/>
    </row>
    <row r="7" ht="22.8" customHeight="1" spans="1:10">
      <c r="A7" s="9"/>
      <c r="B7" s="10"/>
      <c r="C7" s="10"/>
      <c r="D7" s="10"/>
      <c r="E7" s="10"/>
      <c r="F7" s="10" t="s">
        <v>71</v>
      </c>
      <c r="G7" s="31">
        <f>G8</f>
        <v>565.03</v>
      </c>
      <c r="H7" s="31">
        <f>H8</f>
        <v>507.35</v>
      </c>
      <c r="I7" s="31">
        <f>I8</f>
        <v>57.68</v>
      </c>
      <c r="J7" s="26"/>
    </row>
    <row r="8" ht="22.8" customHeight="1" spans="1:10">
      <c r="A8" s="8"/>
      <c r="B8" s="13"/>
      <c r="C8" s="13"/>
      <c r="D8" s="13"/>
      <c r="E8" s="13"/>
      <c r="F8" s="13" t="s">
        <v>22</v>
      </c>
      <c r="G8" s="16">
        <f>G9</f>
        <v>565.03</v>
      </c>
      <c r="H8" s="16">
        <f>H9</f>
        <v>507.35</v>
      </c>
      <c r="I8" s="16">
        <f>I9</f>
        <v>57.68</v>
      </c>
      <c r="J8" s="24"/>
    </row>
    <row r="9" ht="22.8" customHeight="1" spans="1:10">
      <c r="A9" s="8"/>
      <c r="B9" s="13"/>
      <c r="C9" s="13"/>
      <c r="D9" s="13"/>
      <c r="E9" s="13"/>
      <c r="F9" s="13" t="s">
        <v>72</v>
      </c>
      <c r="G9" s="16">
        <f>SUM(G10:G15)</f>
        <v>565.03</v>
      </c>
      <c r="H9" s="16">
        <f>SUM(H10:H15)</f>
        <v>507.35</v>
      </c>
      <c r="I9" s="16">
        <f>SUM(I10:I15)</f>
        <v>57.68</v>
      </c>
      <c r="J9" s="24"/>
    </row>
    <row r="10" ht="22.8" customHeight="1" spans="1:10">
      <c r="A10" s="8"/>
      <c r="B10" s="13">
        <v>204</v>
      </c>
      <c r="C10" s="13" t="s">
        <v>83</v>
      </c>
      <c r="D10" s="13" t="s">
        <v>84</v>
      </c>
      <c r="E10" s="13">
        <v>146001</v>
      </c>
      <c r="F10" s="13" t="s">
        <v>85</v>
      </c>
      <c r="G10" s="16">
        <f>H10+I10</f>
        <v>406.7</v>
      </c>
      <c r="H10" s="18">
        <v>373.02</v>
      </c>
      <c r="I10" s="18">
        <v>33.68</v>
      </c>
      <c r="J10" s="25"/>
    </row>
    <row r="11" ht="22.8" customHeight="1" spans="1:10">
      <c r="A11" s="8"/>
      <c r="B11" s="13">
        <v>204</v>
      </c>
      <c r="C11" s="13" t="s">
        <v>83</v>
      </c>
      <c r="D11" s="13" t="s">
        <v>83</v>
      </c>
      <c r="E11" s="13">
        <v>146001</v>
      </c>
      <c r="F11" s="13" t="s">
        <v>86</v>
      </c>
      <c r="G11" s="16">
        <f>H11+I11</f>
        <v>5.1</v>
      </c>
      <c r="H11" s="18">
        <v>5.1</v>
      </c>
      <c r="I11" s="18"/>
      <c r="J11" s="25"/>
    </row>
    <row r="12" ht="22.8" customHeight="1" spans="1:10">
      <c r="A12" s="8"/>
      <c r="B12" s="34">
        <v>204</v>
      </c>
      <c r="C12" s="34" t="s">
        <v>83</v>
      </c>
      <c r="D12" s="34">
        <v>20</v>
      </c>
      <c r="E12" s="34" t="s">
        <v>98</v>
      </c>
      <c r="F12" s="13" t="s">
        <v>87</v>
      </c>
      <c r="G12" s="16">
        <f>H12+I12</f>
        <v>69</v>
      </c>
      <c r="H12" s="18">
        <v>45</v>
      </c>
      <c r="I12" s="18">
        <v>24</v>
      </c>
      <c r="J12" s="25"/>
    </row>
    <row r="13" ht="22.8" customHeight="1" spans="1:10">
      <c r="A13" s="8"/>
      <c r="B13" s="13" t="s">
        <v>88</v>
      </c>
      <c r="C13" s="13" t="s">
        <v>89</v>
      </c>
      <c r="D13" s="13" t="s">
        <v>89</v>
      </c>
      <c r="E13" s="13">
        <v>146001</v>
      </c>
      <c r="F13" s="13" t="s">
        <v>90</v>
      </c>
      <c r="G13" s="16">
        <f>H13+I13</f>
        <v>37.44</v>
      </c>
      <c r="H13" s="18">
        <v>37.44</v>
      </c>
      <c r="I13" s="18"/>
      <c r="J13" s="25"/>
    </row>
    <row r="14" ht="22.8" customHeight="1" spans="1:10">
      <c r="A14" s="8"/>
      <c r="B14" s="13" t="s">
        <v>91</v>
      </c>
      <c r="C14" s="13" t="s">
        <v>92</v>
      </c>
      <c r="D14" s="13" t="s">
        <v>84</v>
      </c>
      <c r="E14" s="13">
        <v>146001</v>
      </c>
      <c r="F14" s="13" t="s">
        <v>93</v>
      </c>
      <c r="G14" s="16">
        <f>H14+I14</f>
        <v>18.72</v>
      </c>
      <c r="H14" s="18">
        <v>18.72</v>
      </c>
      <c r="I14" s="18"/>
      <c r="J14" s="25"/>
    </row>
    <row r="15" ht="22.8" customHeight="1" spans="1:10">
      <c r="A15" s="8"/>
      <c r="B15" s="13" t="s">
        <v>94</v>
      </c>
      <c r="C15" s="13" t="s">
        <v>83</v>
      </c>
      <c r="D15" s="13" t="s">
        <v>84</v>
      </c>
      <c r="E15" s="13">
        <v>146001</v>
      </c>
      <c r="F15" s="13" t="s">
        <v>95</v>
      </c>
      <c r="G15" s="16">
        <f>H15+I15</f>
        <v>28.07</v>
      </c>
      <c r="H15" s="18">
        <v>28.07</v>
      </c>
      <c r="I15" s="18"/>
      <c r="J15" s="25"/>
    </row>
    <row r="16" ht="9.75" customHeight="1" spans="1:10">
      <c r="A16" s="19"/>
      <c r="B16" s="20"/>
      <c r="C16" s="20"/>
      <c r="D16" s="20"/>
      <c r="E16" s="20"/>
      <c r="F16" s="19"/>
      <c r="G16" s="19"/>
      <c r="H16" s="19"/>
      <c r="I16" s="19"/>
      <c r="J16" s="52"/>
    </row>
  </sheetData>
  <mergeCells count="12">
    <mergeCell ref="B1:D1"/>
    <mergeCell ref="G1:I1"/>
    <mergeCell ref="B2:I2"/>
    <mergeCell ref="B3:F3"/>
    <mergeCell ref="B4:F4"/>
    <mergeCell ref="B5:D5"/>
    <mergeCell ref="A10:A15"/>
    <mergeCell ref="E5:E6"/>
    <mergeCell ref="F5:F6"/>
    <mergeCell ref="G4:G6"/>
    <mergeCell ref="H4:H6"/>
    <mergeCell ref="I4:I6"/>
  </mergeCells>
  <pageMargins left="0.751388888888889" right="0.751388888888889" top="1.05902777777778" bottom="0.271527777777778" header="0" footer="0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pane ySplit="6" topLeftCell="A16" activePane="bottomLeft" state="frozen"/>
      <selection/>
      <selection pane="bottomLeft" activeCell="D28" sqref="D28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6.35" customHeight="1" spans="1:9">
      <c r="A1" s="2"/>
      <c r="B1" s="2"/>
      <c r="C1" s="2"/>
      <c r="D1" s="28"/>
      <c r="E1" s="28"/>
      <c r="F1" s="1"/>
      <c r="G1" s="1"/>
      <c r="H1" s="39" t="s">
        <v>189</v>
      </c>
      <c r="I1" s="50"/>
    </row>
    <row r="2" ht="22.8" customHeight="1" spans="1:9">
      <c r="A2" s="1"/>
      <c r="B2" s="3" t="s">
        <v>190</v>
      </c>
      <c r="C2" s="3"/>
      <c r="D2" s="3"/>
      <c r="E2" s="3"/>
      <c r="F2" s="3"/>
      <c r="G2" s="3"/>
      <c r="H2" s="3"/>
      <c r="I2" s="50"/>
    </row>
    <row r="3" ht="19.55" customHeight="1" spans="1:9">
      <c r="A3" s="4"/>
      <c r="B3" s="5" t="s">
        <v>4</v>
      </c>
      <c r="C3" s="5"/>
      <c r="D3" s="5"/>
      <c r="E3" s="5"/>
      <c r="G3" s="4"/>
      <c r="H3" s="40" t="s">
        <v>5</v>
      </c>
      <c r="I3" s="50"/>
    </row>
    <row r="4" ht="24.4" customHeight="1" spans="1:9">
      <c r="A4" s="6"/>
      <c r="B4" s="41" t="s">
        <v>8</v>
      </c>
      <c r="C4" s="41"/>
      <c r="D4" s="41"/>
      <c r="E4" s="41"/>
      <c r="F4" s="41" t="s">
        <v>75</v>
      </c>
      <c r="G4" s="41"/>
      <c r="H4" s="41"/>
      <c r="I4" s="50"/>
    </row>
    <row r="5" ht="24.4" customHeight="1" spans="1:9">
      <c r="A5" s="6"/>
      <c r="B5" s="41" t="s">
        <v>79</v>
      </c>
      <c r="C5" s="41"/>
      <c r="D5" s="41" t="s">
        <v>69</v>
      </c>
      <c r="E5" s="41" t="s">
        <v>70</v>
      </c>
      <c r="F5" s="41" t="s">
        <v>58</v>
      </c>
      <c r="G5" s="41" t="s">
        <v>191</v>
      </c>
      <c r="H5" s="41" t="s">
        <v>192</v>
      </c>
      <c r="I5" s="50"/>
    </row>
    <row r="6" ht="24.4" customHeight="1" spans="1:9">
      <c r="A6" s="42"/>
      <c r="B6" s="41" t="s">
        <v>80</v>
      </c>
      <c r="C6" s="41" t="s">
        <v>81</v>
      </c>
      <c r="D6" s="41"/>
      <c r="E6" s="41"/>
      <c r="F6" s="41"/>
      <c r="G6" s="41"/>
      <c r="H6" s="41"/>
      <c r="I6" s="50"/>
    </row>
    <row r="7" ht="22.8" customHeight="1" spans="1:9">
      <c r="A7" s="6"/>
      <c r="B7" s="43"/>
      <c r="C7" s="43"/>
      <c r="D7" s="43"/>
      <c r="E7" s="10" t="s">
        <v>71</v>
      </c>
      <c r="F7" s="44">
        <f>F8</f>
        <v>535.93</v>
      </c>
      <c r="G7" s="44">
        <f>G8</f>
        <v>431.13</v>
      </c>
      <c r="H7" s="44">
        <f>H8</f>
        <v>104.8</v>
      </c>
      <c r="I7" s="50"/>
    </row>
    <row r="8" ht="22.8" customHeight="1" spans="1:9">
      <c r="A8" s="6"/>
      <c r="B8" s="45" t="s">
        <v>22</v>
      </c>
      <c r="C8" s="45" t="s">
        <v>22</v>
      </c>
      <c r="D8" s="46"/>
      <c r="E8" s="46" t="s">
        <v>22</v>
      </c>
      <c r="F8" s="47">
        <f>F9</f>
        <v>535.93</v>
      </c>
      <c r="G8" s="47">
        <f>G9</f>
        <v>431.13</v>
      </c>
      <c r="H8" s="47">
        <f>H9</f>
        <v>104.8</v>
      </c>
      <c r="I8" s="48"/>
    </row>
    <row r="9" ht="22.8" customHeight="1" spans="1:9">
      <c r="A9" s="6"/>
      <c r="B9" s="45" t="s">
        <v>22</v>
      </c>
      <c r="C9" s="45" t="s">
        <v>22</v>
      </c>
      <c r="D9" s="46">
        <v>146001</v>
      </c>
      <c r="E9" s="46" t="s">
        <v>72</v>
      </c>
      <c r="F9" s="47">
        <f>F10+F22</f>
        <v>535.93</v>
      </c>
      <c r="G9" s="47">
        <f>G10+G22</f>
        <v>431.13</v>
      </c>
      <c r="H9" s="47">
        <f>H10+H22</f>
        <v>104.8</v>
      </c>
      <c r="I9" s="50"/>
    </row>
    <row r="10" ht="22.8" customHeight="1" spans="1:9">
      <c r="A10" s="6"/>
      <c r="B10" s="45" t="s">
        <v>22</v>
      </c>
      <c r="C10" s="45" t="s">
        <v>22</v>
      </c>
      <c r="D10" s="46" t="s">
        <v>153</v>
      </c>
      <c r="E10" s="46" t="s">
        <v>193</v>
      </c>
      <c r="F10" s="47">
        <f>G10+H10</f>
        <v>403.06</v>
      </c>
      <c r="G10" s="47">
        <f>SUM(G11:G13,G15:G18,G21)</f>
        <v>403.06</v>
      </c>
      <c r="H10" s="47">
        <f>SUM(H11:H13,H15:H18,H21)</f>
        <v>0</v>
      </c>
      <c r="I10" s="50"/>
    </row>
    <row r="11" ht="22.8" customHeight="1" spans="1:9">
      <c r="A11" s="6"/>
      <c r="B11" s="45" t="s">
        <v>156</v>
      </c>
      <c r="C11" s="45" t="s">
        <v>194</v>
      </c>
      <c r="D11" s="46" t="s">
        <v>195</v>
      </c>
      <c r="E11" s="46" t="s">
        <v>196</v>
      </c>
      <c r="F11" s="47">
        <f>G11+H11</f>
        <v>115.74</v>
      </c>
      <c r="G11" s="48">
        <v>115.74</v>
      </c>
      <c r="H11" s="48"/>
      <c r="I11" s="50"/>
    </row>
    <row r="12" ht="22.8" customHeight="1" spans="2:9">
      <c r="B12" s="45" t="s">
        <v>156</v>
      </c>
      <c r="C12" s="45" t="s">
        <v>197</v>
      </c>
      <c r="D12" s="46" t="s">
        <v>198</v>
      </c>
      <c r="E12" s="46" t="s">
        <v>199</v>
      </c>
      <c r="F12" s="47">
        <f>G12+H12</f>
        <v>186.62</v>
      </c>
      <c r="G12" s="48">
        <v>186.62</v>
      </c>
      <c r="H12" s="48"/>
      <c r="I12" s="50"/>
    </row>
    <row r="13" ht="22.8" customHeight="1" spans="2:9">
      <c r="B13" s="45" t="s">
        <v>156</v>
      </c>
      <c r="C13" s="45" t="s">
        <v>157</v>
      </c>
      <c r="D13" s="46" t="s">
        <v>200</v>
      </c>
      <c r="E13" s="46" t="s">
        <v>201</v>
      </c>
      <c r="F13" s="47">
        <f>G13+H13</f>
        <v>9.65</v>
      </c>
      <c r="G13" s="47">
        <f>G14</f>
        <v>9.65</v>
      </c>
      <c r="H13" s="47">
        <f>H14</f>
        <v>0</v>
      </c>
      <c r="I13" s="50"/>
    </row>
    <row r="14" ht="22.8" customHeight="1" spans="1:9">
      <c r="A14" s="6"/>
      <c r="B14" s="45" t="s">
        <v>156</v>
      </c>
      <c r="C14" s="45" t="s">
        <v>157</v>
      </c>
      <c r="D14" s="46" t="s">
        <v>202</v>
      </c>
      <c r="E14" s="46" t="s">
        <v>203</v>
      </c>
      <c r="F14" s="47">
        <f>G14+H14</f>
        <v>9.65</v>
      </c>
      <c r="G14" s="48">
        <v>9.65</v>
      </c>
      <c r="H14" s="48"/>
      <c r="I14" s="50"/>
    </row>
    <row r="15" ht="22.8" customHeight="1" spans="2:9">
      <c r="B15" s="45" t="s">
        <v>156</v>
      </c>
      <c r="C15" s="45" t="s">
        <v>204</v>
      </c>
      <c r="D15" s="46" t="s">
        <v>205</v>
      </c>
      <c r="E15" s="46" t="s">
        <v>206</v>
      </c>
      <c r="F15" s="47">
        <f>G15+H15</f>
        <v>5.57</v>
      </c>
      <c r="G15" s="48">
        <v>5.57</v>
      </c>
      <c r="H15" s="48"/>
      <c r="I15" s="50"/>
    </row>
    <row r="16" ht="22.8" customHeight="1" spans="2:9">
      <c r="B16" s="45" t="s">
        <v>156</v>
      </c>
      <c r="C16" s="45" t="s">
        <v>207</v>
      </c>
      <c r="D16" s="46" t="s">
        <v>208</v>
      </c>
      <c r="E16" s="46" t="s">
        <v>209</v>
      </c>
      <c r="F16" s="47">
        <f>G16+H16</f>
        <v>37.43</v>
      </c>
      <c r="G16" s="48">
        <v>37.43</v>
      </c>
      <c r="H16" s="48"/>
      <c r="I16" s="50"/>
    </row>
    <row r="17" ht="22.8" customHeight="1" spans="2:9">
      <c r="B17" s="45" t="s">
        <v>156</v>
      </c>
      <c r="C17" s="45" t="s">
        <v>210</v>
      </c>
      <c r="D17" s="46" t="s">
        <v>211</v>
      </c>
      <c r="E17" s="46" t="s">
        <v>212</v>
      </c>
      <c r="F17" s="47">
        <f>G17+H17</f>
        <v>18.72</v>
      </c>
      <c r="G17" s="48">
        <v>18.72</v>
      </c>
      <c r="H17" s="48"/>
      <c r="I17" s="50"/>
    </row>
    <row r="18" ht="22.8" customHeight="1" spans="2:9">
      <c r="B18" s="45" t="s">
        <v>156</v>
      </c>
      <c r="C18" s="45" t="s">
        <v>166</v>
      </c>
      <c r="D18" s="46" t="s">
        <v>213</v>
      </c>
      <c r="E18" s="46" t="s">
        <v>214</v>
      </c>
      <c r="F18" s="47">
        <f>G18+H18</f>
        <v>1.26</v>
      </c>
      <c r="G18" s="47">
        <f>SUM(G19:G20)</f>
        <v>1.26</v>
      </c>
      <c r="H18" s="47">
        <f>SUM(H19:H20)</f>
        <v>0</v>
      </c>
      <c r="I18" s="50"/>
    </row>
    <row r="19" ht="22.8" customHeight="1" spans="1:9">
      <c r="A19" s="6"/>
      <c r="B19" s="45" t="s">
        <v>156</v>
      </c>
      <c r="C19" s="45" t="s">
        <v>166</v>
      </c>
      <c r="D19" s="46" t="s">
        <v>215</v>
      </c>
      <c r="E19" s="46" t="s">
        <v>216</v>
      </c>
      <c r="F19" s="47">
        <f>G19+H19</f>
        <v>0.09</v>
      </c>
      <c r="G19" s="48">
        <v>0.09</v>
      </c>
      <c r="H19" s="48"/>
      <c r="I19" s="50"/>
    </row>
    <row r="20" ht="22.8" customHeight="1" spans="1:9">
      <c r="A20" s="6"/>
      <c r="B20" s="45" t="s">
        <v>156</v>
      </c>
      <c r="C20" s="45" t="s">
        <v>166</v>
      </c>
      <c r="D20" s="46" t="s">
        <v>217</v>
      </c>
      <c r="E20" s="46" t="s">
        <v>218</v>
      </c>
      <c r="F20" s="47">
        <f>G20+H20</f>
        <v>1.17</v>
      </c>
      <c r="G20" s="48">
        <v>1.17</v>
      </c>
      <c r="H20" s="48"/>
      <c r="I20" s="50"/>
    </row>
    <row r="21" ht="22.8" customHeight="1" spans="2:9">
      <c r="B21" s="45" t="s">
        <v>156</v>
      </c>
      <c r="C21" s="45" t="s">
        <v>219</v>
      </c>
      <c r="D21" s="46" t="s">
        <v>220</v>
      </c>
      <c r="E21" s="46" t="s">
        <v>221</v>
      </c>
      <c r="F21" s="47">
        <f>G21+H21</f>
        <v>28.07</v>
      </c>
      <c r="G21" s="48">
        <v>28.07</v>
      </c>
      <c r="H21" s="48"/>
      <c r="I21" s="50"/>
    </row>
    <row r="22" ht="22.8" customHeight="1" spans="2:9">
      <c r="B22" s="45" t="s">
        <v>22</v>
      </c>
      <c r="C22" s="45" t="s">
        <v>22</v>
      </c>
      <c r="D22" s="46" t="s">
        <v>171</v>
      </c>
      <c r="E22" s="46" t="s">
        <v>222</v>
      </c>
      <c r="F22" s="47">
        <f>G22+H22</f>
        <v>132.87</v>
      </c>
      <c r="G22" s="47">
        <f>SUM(G23:G28)</f>
        <v>28.07</v>
      </c>
      <c r="H22" s="47">
        <f>SUM(H23:H30)</f>
        <v>104.8</v>
      </c>
      <c r="I22" s="50"/>
    </row>
    <row r="23" ht="22.8" customHeight="1" spans="1:9">
      <c r="A23" s="6"/>
      <c r="B23" s="45" t="s">
        <v>182</v>
      </c>
      <c r="C23" s="45" t="s">
        <v>194</v>
      </c>
      <c r="D23" s="46" t="s">
        <v>223</v>
      </c>
      <c r="E23" s="46" t="s">
        <v>224</v>
      </c>
      <c r="F23" s="47">
        <f>G23+H23</f>
        <v>9.8</v>
      </c>
      <c r="G23" s="48"/>
      <c r="H23" s="48">
        <v>9.8</v>
      </c>
      <c r="I23" s="50"/>
    </row>
    <row r="24" ht="22.8" customHeight="1" spans="2:9">
      <c r="B24" s="45" t="s">
        <v>182</v>
      </c>
      <c r="C24" s="45">
        <v>17</v>
      </c>
      <c r="D24" s="46">
        <v>30217</v>
      </c>
      <c r="E24" s="46" t="s">
        <v>225</v>
      </c>
      <c r="F24" s="47">
        <f t="shared" ref="F24:F37" si="0">G24+H24</f>
        <v>3.09</v>
      </c>
      <c r="G24" s="48"/>
      <c r="H24" s="48">
        <v>3.09</v>
      </c>
      <c r="I24" s="50"/>
    </row>
    <row r="25" ht="22.8" customHeight="1" spans="2:9">
      <c r="B25" s="45" t="s">
        <v>182</v>
      </c>
      <c r="C25" s="45" t="s">
        <v>226</v>
      </c>
      <c r="D25" s="46" t="s">
        <v>227</v>
      </c>
      <c r="E25" s="46" t="s">
        <v>228</v>
      </c>
      <c r="F25" s="47">
        <f t="shared" si="0"/>
        <v>1.87</v>
      </c>
      <c r="G25" s="48">
        <v>1.87</v>
      </c>
      <c r="H25" s="48"/>
      <c r="I25" s="50"/>
    </row>
    <row r="26" ht="22.8" customHeight="1" spans="2:9">
      <c r="B26" s="45" t="s">
        <v>182</v>
      </c>
      <c r="C26" s="45" t="s">
        <v>229</v>
      </c>
      <c r="D26" s="46" t="s">
        <v>230</v>
      </c>
      <c r="E26" s="46" t="s">
        <v>231</v>
      </c>
      <c r="F26" s="47">
        <f t="shared" si="0"/>
        <v>2.35</v>
      </c>
      <c r="G26" s="48">
        <v>2.35</v>
      </c>
      <c r="H26" s="48"/>
      <c r="I26" s="50"/>
    </row>
    <row r="27" ht="22.8" customHeight="1" spans="2:9">
      <c r="B27" s="45">
        <v>302</v>
      </c>
      <c r="C27" s="45">
        <v>31</v>
      </c>
      <c r="D27" s="46">
        <v>30231</v>
      </c>
      <c r="E27" s="46" t="s">
        <v>180</v>
      </c>
      <c r="F27" s="47">
        <f t="shared" si="0"/>
        <v>80.53</v>
      </c>
      <c r="G27" s="48"/>
      <c r="H27" s="48">
        <v>80.53</v>
      </c>
      <c r="I27" s="50"/>
    </row>
    <row r="28" ht="22.8" customHeight="1" spans="2:9">
      <c r="B28" s="45" t="s">
        <v>182</v>
      </c>
      <c r="C28" s="45" t="s">
        <v>183</v>
      </c>
      <c r="D28" s="46" t="s">
        <v>232</v>
      </c>
      <c r="E28" s="46" t="s">
        <v>233</v>
      </c>
      <c r="F28" s="47">
        <f>G28+H28</f>
        <v>23.85</v>
      </c>
      <c r="G28" s="47">
        <f>SUM(G29)</f>
        <v>23.85</v>
      </c>
      <c r="H28" s="47">
        <f>SUM(H29)</f>
        <v>0</v>
      </c>
      <c r="I28" s="50"/>
    </row>
    <row r="29" ht="22.8" customHeight="1" spans="1:9">
      <c r="A29" s="6"/>
      <c r="B29" s="45" t="s">
        <v>182</v>
      </c>
      <c r="C29" s="45" t="s">
        <v>183</v>
      </c>
      <c r="D29" s="46" t="s">
        <v>234</v>
      </c>
      <c r="E29" s="46" t="s">
        <v>235</v>
      </c>
      <c r="F29" s="47">
        <f>G29+H29</f>
        <v>23.85</v>
      </c>
      <c r="G29" s="48">
        <v>23.85</v>
      </c>
      <c r="H29" s="48"/>
      <c r="I29" s="50"/>
    </row>
    <row r="30" ht="22.8" customHeight="1" spans="1:9">
      <c r="A30" s="49"/>
      <c r="B30" s="45">
        <v>302</v>
      </c>
      <c r="C30" s="45">
        <v>99</v>
      </c>
      <c r="D30" s="46">
        <v>30299</v>
      </c>
      <c r="E30" s="46" t="s">
        <v>236</v>
      </c>
      <c r="F30" s="47">
        <f>G30+H30</f>
        <v>11.38</v>
      </c>
      <c r="G30" s="48"/>
      <c r="H30" s="48">
        <v>11.38</v>
      </c>
      <c r="I30" s="50"/>
    </row>
  </sheetData>
  <mergeCells count="12">
    <mergeCell ref="B1:C1"/>
    <mergeCell ref="B2:H2"/>
    <mergeCell ref="B3:E3"/>
    <mergeCell ref="B4:E4"/>
    <mergeCell ref="F4:H4"/>
    <mergeCell ref="B5:C5"/>
    <mergeCell ref="A19:A20"/>
    <mergeCell ref="D5:D6"/>
    <mergeCell ref="E5:E6"/>
    <mergeCell ref="F5:F6"/>
    <mergeCell ref="G5:G6"/>
    <mergeCell ref="H5:H6"/>
  </mergeCells>
  <printOptions horizontalCentered="1"/>
  <pageMargins left="0.751388888888889" right="0.751388888888889" top="1.05902777777778" bottom="0.271527777777778" header="0" footer="0"/>
  <pageSetup paperSize="9" scale="73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2"/>
  <sheetViews>
    <sheetView workbookViewId="0">
      <pane ySplit="5" topLeftCell="A6" activePane="bottomLeft" state="frozen"/>
      <selection/>
      <selection pane="bottomLeft" activeCell="I15" sqref="I15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10" width="9.76666666666667" customWidth="1"/>
  </cols>
  <sheetData>
    <row r="1" ht="16.35" customHeight="1" spans="1:8">
      <c r="A1" s="1"/>
      <c r="B1" s="2"/>
      <c r="C1" s="2"/>
      <c r="D1" s="2"/>
      <c r="E1" s="28"/>
      <c r="F1" s="28"/>
      <c r="G1" s="21" t="s">
        <v>237</v>
      </c>
      <c r="H1" s="6"/>
    </row>
    <row r="2" ht="22.8" customHeight="1" spans="1:8">
      <c r="A2" s="1"/>
      <c r="B2" s="3" t="s">
        <v>238</v>
      </c>
      <c r="C2" s="3"/>
      <c r="D2" s="3"/>
      <c r="E2" s="3"/>
      <c r="F2" s="3"/>
      <c r="G2" s="3"/>
      <c r="H2" s="6" t="s">
        <v>2</v>
      </c>
    </row>
    <row r="3" ht="19.55" customHeight="1" spans="1:8">
      <c r="A3" s="4"/>
      <c r="B3" s="5" t="s">
        <v>4</v>
      </c>
      <c r="C3" s="5"/>
      <c r="D3" s="5"/>
      <c r="E3" s="5"/>
      <c r="F3" s="5"/>
      <c r="G3" s="22" t="s">
        <v>5</v>
      </c>
      <c r="H3" s="23"/>
    </row>
    <row r="4" ht="24.4" customHeight="1" spans="1:8">
      <c r="A4" s="8"/>
      <c r="B4" s="7" t="s">
        <v>79</v>
      </c>
      <c r="C4" s="7"/>
      <c r="D4" s="7"/>
      <c r="E4" s="7" t="s">
        <v>69</v>
      </c>
      <c r="F4" s="7" t="s">
        <v>70</v>
      </c>
      <c r="G4" s="7" t="s">
        <v>239</v>
      </c>
      <c r="H4" s="24"/>
    </row>
    <row r="5" ht="24.4" customHeight="1" spans="1:8">
      <c r="A5" s="8"/>
      <c r="B5" s="7" t="s">
        <v>80</v>
      </c>
      <c r="C5" s="7" t="s">
        <v>81</v>
      </c>
      <c r="D5" s="7" t="s">
        <v>82</v>
      </c>
      <c r="E5" s="7"/>
      <c r="F5" s="7"/>
      <c r="G5" s="7"/>
      <c r="H5" s="25"/>
    </row>
    <row r="6" ht="22.8" customHeight="1" spans="1:8">
      <c r="A6" s="9"/>
      <c r="B6" s="10"/>
      <c r="C6" s="10"/>
      <c r="D6" s="10"/>
      <c r="E6" s="10"/>
      <c r="F6" s="10" t="s">
        <v>71</v>
      </c>
      <c r="G6" s="31">
        <f>G7</f>
        <v>29.1</v>
      </c>
      <c r="H6" s="26"/>
    </row>
    <row r="7" ht="22.8" customHeight="1" spans="1:8">
      <c r="A7" s="8"/>
      <c r="B7" s="13"/>
      <c r="C7" s="13"/>
      <c r="D7" s="13"/>
      <c r="E7" s="13"/>
      <c r="F7" s="13" t="s">
        <v>22</v>
      </c>
      <c r="G7" s="16">
        <f>G8</f>
        <v>29.1</v>
      </c>
      <c r="H7" s="24"/>
    </row>
    <row r="8" ht="22.8" customHeight="1" spans="1:8">
      <c r="A8" s="8"/>
      <c r="B8" s="13"/>
      <c r="C8" s="13"/>
      <c r="D8" s="13"/>
      <c r="E8" s="13"/>
      <c r="F8" s="13" t="s">
        <v>72</v>
      </c>
      <c r="G8" s="17">
        <f>G9+G11</f>
        <v>29.1</v>
      </c>
      <c r="H8" s="24"/>
    </row>
    <row r="9" ht="22.8" customHeight="1" spans="1:8">
      <c r="A9" s="8"/>
      <c r="B9" s="13"/>
      <c r="C9" s="13"/>
      <c r="D9" s="13"/>
      <c r="E9" s="13"/>
      <c r="F9" s="13" t="s">
        <v>240</v>
      </c>
      <c r="G9" s="33">
        <f>SUM(G10)</f>
        <v>5.1</v>
      </c>
      <c r="H9" s="25"/>
    </row>
    <row r="10" ht="22.8" customHeight="1" spans="1:8">
      <c r="A10" s="8"/>
      <c r="B10" s="34">
        <v>204</v>
      </c>
      <c r="C10" s="34" t="s">
        <v>83</v>
      </c>
      <c r="D10" s="34" t="s">
        <v>83</v>
      </c>
      <c r="E10" s="35">
        <v>146001</v>
      </c>
      <c r="F10" s="13" t="s">
        <v>241</v>
      </c>
      <c r="G10" s="18">
        <v>5.1</v>
      </c>
      <c r="H10" s="25"/>
    </row>
    <row r="11" ht="22.8" customHeight="1" spans="2:8">
      <c r="B11" s="36">
        <v>204</v>
      </c>
      <c r="C11" s="36" t="s">
        <v>83</v>
      </c>
      <c r="D11" s="36">
        <v>20</v>
      </c>
      <c r="E11" s="37">
        <v>146001</v>
      </c>
      <c r="F11" t="s">
        <v>87</v>
      </c>
      <c r="G11" s="38">
        <v>24</v>
      </c>
      <c r="H11" s="25"/>
    </row>
    <row r="12" ht="9.75" customHeight="1" spans="1:8">
      <c r="A12" s="19"/>
      <c r="B12" s="20"/>
      <c r="C12" s="20"/>
      <c r="D12" s="20"/>
      <c r="E12" s="20"/>
      <c r="F12" s="19"/>
      <c r="G12" s="19"/>
      <c r="H12" s="27"/>
    </row>
  </sheetData>
  <mergeCells count="7">
    <mergeCell ref="B1:D1"/>
    <mergeCell ref="B2:G2"/>
    <mergeCell ref="B3:F3"/>
    <mergeCell ref="B4:D4"/>
    <mergeCell ref="E4:E5"/>
    <mergeCell ref="F4:F5"/>
    <mergeCell ref="G4:G5"/>
  </mergeCells>
  <printOptions horizontalCentered="1"/>
  <pageMargins left="0.751388888888889" right="0.751388888888889" top="1.05902777777778" bottom="0.271527777777778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2022-03-09T08:14:00Z</dcterms:created>
  <dcterms:modified xsi:type="dcterms:W3CDTF">2022-03-10T03:16:57Z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322970F8DC854CB4BC4133A2E7553C15</vt:lpwstr>
  </property>
  <property fmtid="{D5CDD505-2E9C-101B-9397-08002B2CF9AE}" pid="3" name="KSOProductBuildVer">
    <vt:lpwstr>2052-11.1.0.11365</vt:lpwstr>
  </property>
</Properties>
</file>