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<sst xmlns="http://schemas.openxmlformats.org/spreadsheetml/2006/main" count="507" uniqueCount="223">
  <si>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</si>
  <si>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</si>
  <si>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</si>
  <si>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</si>
  <si>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</si>
  <si>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</si>
  <si>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</si>
  <si>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</si>
  <si>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</si>
  <si>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</si>
  <si>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</si>
  <si>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</si>
  <si>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</si>
  <si>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</si>
  <si>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</si>
  <si>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</si>
  <si>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</si>
  <si>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</si>
  <si>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</si>
  <si>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</si>
  <si>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</si>
  <si>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</si>
  <si>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</si>
  <si>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</si>
  <si>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</si>
  <si>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</si>
  <si>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</si>
  <si>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</si>
  <si>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</si>
  <si>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</si>
  <si>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</si>
  <si>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</si>
  <si>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</si>
  <si>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</si>
  <si>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</si>
  <si>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</si>
  <si>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</si>
  <si>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</si>
  <si>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</si>
  <si>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</si>
  <si>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</si>
  <si>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</si>
  <si>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</si>
  <si>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</si>
  <si>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</si>
  <si>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</si>
  <si>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</si>
  <si>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</si>
  <si>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</si>
  <si>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</si>
  <si>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</si>
  <si>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</si>
  <si>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</si>
  <si>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</si>
  <si>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</si>
  <si>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</si>
  <si>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</si>
  <si>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</si>
  <si>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</si>
  <si>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</si>
  <si>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</si>
  <si>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</si>
  <si>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</si>
  <si>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</si>
  <si>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</si>
  <si>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</si>
  <si>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</si>
  <si>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</si>
  <si>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</si>
  <si>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</si>
  <si>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</si>
  <si>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</si>
  <si>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中国共产党旺苍县委员会办公室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</si>
  <si>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</si>
  <si>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</si>
  <si>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</si>
  <si>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</si>
  <si>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</si>
  <si>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</si>
  <si>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</si>
  <si>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</si>
  <si>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</si>
  <si>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</si>
  <si>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</si>
  <si>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</si>
  <si>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</si>
  <si>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</si>
  <si>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</si>
  <si>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</si>
  <si>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</si>
  <si>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</si>
  <si>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</si>
  <si>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</si>
  <si>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</si>
  <si>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</si>
  <si>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</si>
  <si>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</si>
  <si>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</si>
  <si>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</si>
  <si>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</si>
  <si>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</si>
  <si>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</si>
  <si>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</si>
  <si>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</si>
  <si>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</si>
  <si>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</si>
  <si>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</si>
  <si>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</si>
  <si>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</si>
  <si>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</si>
  <si>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</si>
  <si>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</si>
  <si>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</si>
  <si>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</si>
  <si>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</si>
  <si>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</si>
  <si>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</si>
  <si>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</si>
  <si>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</si>
  <si>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</si>
  <si>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</si>
  <si>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</si>
  <si>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</si>
  <si>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</si>
  <si>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</si>
  <si>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</si>
  <si>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</si>
  <si>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</si>
  <si>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</si>
  <si>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</si>
  <si>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</si>
  <si>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</si>
  <si>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</si>
  <si>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</si>
  <si>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</si>
  <si>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</si>
  <si>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</si>
  <si>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</si>
  <si>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</si>
  <si>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</si>
  <si>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</si>
  <si>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</si>
  <si>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</si>
  <si>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</si>
  <si>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</si>
  <si>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</si>
  <si>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</si>
  <si>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</si>
  <si>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</si>
  <si>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</si>
  <si>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</si>
  <si>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</si>
  <si>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</si>
  <si>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</si>
  <si>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</si>
  <si>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</si>
  <si>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  离退休费</t>
    </r>
  </si>
  <si>
    <t>表3</t>
  </si>
  <si>
    <t>一般公共预算支出预算表</t>
  </si>
  <si>
    <t>当年财政拨款安排</t>
  </si>
  <si>
    <t>03</t>
  </si>
  <si>
    <t>36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</si>
  <si>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</si>
  <si>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</si>
  <si>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</si>
  <si>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</si>
  <si>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</si>
  <si>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charset val="134"/>
      </rPr>
      <t> 机关工资福利支出</t>
    </r>
  </si>
  <si>
    <r>
      <rPr>
        <sz val="11"/>
        <rFont val="宋体"/>
        <charset val="134"/>
      </rPr>
      <t>501</t>
    </r>
  </si>
  <si>
    <t>50101</t>
  </si>
  <si>
    <r>
      <rPr>
        <sz val="11"/>
        <rFont val="宋体"/>
        <charset val="134"/>
      </rPr>
      <t>  工资奖金津补贴</t>
    </r>
  </si>
  <si>
    <r>
      <rPr>
        <sz val="11"/>
        <rFont val="宋体"/>
        <charset val="134"/>
      </rPr>
      <t>03</t>
    </r>
  </si>
  <si>
    <t>50103</t>
  </si>
  <si>
    <r>
      <rPr>
        <sz val="11"/>
        <rFont val="宋体"/>
        <charset val="134"/>
      </rPr>
      <t>  住房公积金</t>
    </r>
  </si>
  <si>
    <t>50102</t>
  </si>
  <si>
    <r>
      <rPr>
        <sz val="11"/>
        <rFont val="宋体"/>
        <charset val="134"/>
      </rPr>
      <t>  社会保障缴费</t>
    </r>
  </si>
  <si>
    <t>502</t>
  </si>
  <si>
    <r>
      <rPr>
        <sz val="11"/>
        <rFont val="宋体"/>
        <charset val="134"/>
      </rPr>
      <t> 机关商品和服务支出</t>
    </r>
  </si>
  <si>
    <r>
      <rPr>
        <sz val="11"/>
        <rFont val="宋体"/>
        <charset val="134"/>
      </rPr>
      <t>502</t>
    </r>
  </si>
  <si>
    <t>50201</t>
  </si>
  <si>
    <r>
      <rPr>
        <sz val="11"/>
        <rFont val="宋体"/>
        <charset val="134"/>
      </rPr>
      <t>  办公经费</t>
    </r>
  </si>
  <si>
    <t>509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</si>
  <si>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</si>
  <si>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</si>
  <si>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</si>
  <si>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</si>
  <si>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rFont val="宋体"/>
        <charset val="134"/>
      </rPr>
      <t>05</t>
    </r>
  </si>
  <si>
    <t>50905</t>
  </si>
  <si>
    <r>
      <rPr>
        <sz val="11"/>
        <rFont val="宋体"/>
        <charset val="134"/>
      </rPr>
      <t>  离退休费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</si>
  <si>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</si>
  <si>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</si>
  <si>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</si>
  <si>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儿童福利</t>
    </r>
  </si>
  <si>
    <t>10</t>
  </si>
  <si>
    <r>
      <rPr>
        <sz val="11"/>
        <rFont val="宋体"/>
        <charset val="134"/>
      </rPr>
      <t>  困难群众救助</t>
    </r>
  </si>
  <si>
    <r>
      <rPr>
        <sz val="11"/>
        <rFont val="宋体"/>
        <charset val="134"/>
      </rPr>
      <t> 城市最低生活保障金支出</t>
    </r>
  </si>
  <si>
    <t>19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</si>
  <si>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</si>
  <si>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</si>
  <si>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</si>
  <si>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</si>
  <si>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</si>
  <si>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</si>
  <si>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</si>
  <si>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</si>
  <si>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</si>
  <si>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</si>
  <si>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103001</t>
  </si>
  <si>
    <t> 中国共产党旺苍县委员会办公室</t>
  </si>
  <si>
    <t>表4</t>
  </si>
  <si>
    <t>政府性基金支出预算表</t>
  </si>
  <si>
    <t>本年政府性基金预算支出</t>
  </si>
  <si>
    <t>212</t>
  </si>
  <si>
    <t>13</t>
  </si>
  <si>
    <r>
      <rPr>
        <sz val="11"/>
        <rFont val="宋体"/>
        <charset val="134"/>
      </rPr>
      <t> 城市公共设施</t>
    </r>
  </si>
  <si>
    <t>229</t>
  </si>
  <si>
    <t>04</t>
  </si>
  <si>
    <r>
      <rPr>
        <sz val="11"/>
        <rFont val="宋体"/>
        <charset val="134"/>
      </rPr>
      <t> 其他政府性基金安排的支出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</si>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</sst>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 tint="-0.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05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20" borderId="17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31" fillId="25" borderId="1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4" fontId="5" fillId="6" borderId="4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3" fontId="10" fillId="0" borderId="11" xfId="0" applyNumberFormat="1" applyFont="1" applyFill="1" applyBorder="1" applyAlignment="1" applyProtection="1">
      <alignment vertical="center" wrapText="1"/>
    </xf>
    <xf numFmtId="0" fontId="2" fillId="3" borderId="9" xfId="0" applyNumberFormat="1" applyFont="1" applyFill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2" sqref="C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65"/>
    </row>
    <row r="2" ht="195.55" customHeight="1" spans="1:1">
      <c r="A2" s="66" t="s">
        <v>0</v>
      </c>
    </row>
    <row r="3" ht="146.65" customHeight="1" spans="1:1">
      <c r="A3" s="67">
        <v>44615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20" t="s">
        <v>198</v>
      </c>
      <c r="J1" s="8"/>
    </row>
    <row r="2" ht="22.8" customHeight="1" spans="1:10">
      <c r="A2" s="1"/>
      <c r="B2" s="5" t="s">
        <v>199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4.4" customHeight="1" spans="1:10">
      <c r="A4" s="8"/>
      <c r="B4" s="9" t="s">
        <v>200</v>
      </c>
      <c r="C4" s="9" t="s">
        <v>70</v>
      </c>
      <c r="D4" s="9" t="s">
        <v>201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58</v>
      </c>
      <c r="E5" s="27" t="s">
        <v>202</v>
      </c>
      <c r="F5" s="9" t="s">
        <v>203</v>
      </c>
      <c r="G5" s="9"/>
      <c r="H5" s="9"/>
      <c r="I5" s="9" t="s">
        <v>204</v>
      </c>
      <c r="J5" s="23"/>
    </row>
    <row r="6" ht="24.4" customHeight="1" spans="1:10">
      <c r="A6" s="10"/>
      <c r="B6" s="9"/>
      <c r="C6" s="9"/>
      <c r="D6" s="9"/>
      <c r="E6" s="27"/>
      <c r="F6" s="9" t="s">
        <v>145</v>
      </c>
      <c r="G6" s="9" t="s">
        <v>205</v>
      </c>
      <c r="H6" s="9" t="s">
        <v>206</v>
      </c>
      <c r="I6" s="9"/>
      <c r="J6" s="24"/>
    </row>
    <row r="7" ht="22.8" customHeight="1" spans="1:10">
      <c r="A7" s="11"/>
      <c r="B7" s="12"/>
      <c r="C7" s="12" t="s">
        <v>71</v>
      </c>
      <c r="D7" s="13">
        <f t="shared" ref="D7:I7" si="0">D8</f>
        <v>24.59</v>
      </c>
      <c r="E7" s="13">
        <f t="shared" si="0"/>
        <v>0</v>
      </c>
      <c r="F7" s="13">
        <f t="shared" si="0"/>
        <v>4</v>
      </c>
      <c r="G7" s="13">
        <f t="shared" si="0"/>
        <v>0</v>
      </c>
      <c r="H7" s="13">
        <f t="shared" si="0"/>
        <v>4</v>
      </c>
      <c r="I7" s="13">
        <f t="shared" si="0"/>
        <v>20.59</v>
      </c>
      <c r="J7" s="25"/>
    </row>
    <row r="8" ht="22.8" customHeight="1" spans="1:10">
      <c r="A8" s="10"/>
      <c r="B8" s="14"/>
      <c r="C8" s="14" t="s">
        <v>22</v>
      </c>
      <c r="D8" s="15">
        <f t="shared" ref="D8:I8" si="1">SUM(D9:D9)</f>
        <v>24.59</v>
      </c>
      <c r="E8" s="15">
        <f t="shared" si="1"/>
        <v>0</v>
      </c>
      <c r="F8" s="15">
        <f t="shared" si="1"/>
        <v>4</v>
      </c>
      <c r="G8" s="15">
        <f t="shared" si="1"/>
        <v>0</v>
      </c>
      <c r="H8" s="15">
        <f t="shared" si="1"/>
        <v>4</v>
      </c>
      <c r="I8" s="15">
        <f t="shared" si="1"/>
        <v>20.59</v>
      </c>
      <c r="J8" s="23"/>
    </row>
    <row r="9" ht="22.8" customHeight="1" spans="1:10">
      <c r="A9" s="10"/>
      <c r="B9" s="14" t="s">
        <v>207</v>
      </c>
      <c r="C9" s="14" t="s">
        <v>208</v>
      </c>
      <c r="D9" s="28">
        <f>E9+F9+I9</f>
        <v>24.59</v>
      </c>
      <c r="E9" s="17"/>
      <c r="F9" s="28">
        <f>G9+H9</f>
        <v>4</v>
      </c>
      <c r="G9" s="17"/>
      <c r="H9" s="17">
        <v>4</v>
      </c>
      <c r="I9" s="17">
        <v>20.59</v>
      </c>
      <c r="J9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20" t="s">
        <v>209</v>
      </c>
      <c r="J1" s="8"/>
    </row>
    <row r="2" ht="22.8" customHeight="1" spans="1:10">
      <c r="A2" s="1"/>
      <c r="B2" s="5" t="s">
        <v>210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211</v>
      </c>
      <c r="H4" s="9"/>
      <c r="I4" s="9"/>
      <c r="J4" s="23"/>
    </row>
    <row r="5" ht="24.4" customHeight="1" spans="1:10">
      <c r="A5" s="10"/>
      <c r="B5" s="9" t="s">
        <v>79</v>
      </c>
      <c r="C5" s="9"/>
      <c r="D5" s="9"/>
      <c r="E5" s="9" t="s">
        <v>69</v>
      </c>
      <c r="F5" s="9" t="s">
        <v>70</v>
      </c>
      <c r="G5" s="9" t="s">
        <v>58</v>
      </c>
      <c r="H5" s="9" t="s">
        <v>75</v>
      </c>
      <c r="I5" s="9" t="s">
        <v>76</v>
      </c>
      <c r="J5" s="23"/>
    </row>
    <row r="6" ht="24.4" customHeight="1" spans="1:10">
      <c r="A6" s="10"/>
      <c r="B6" s="9" t="s">
        <v>80</v>
      </c>
      <c r="C6" s="9" t="s">
        <v>81</v>
      </c>
      <c r="D6" s="9" t="s">
        <v>82</v>
      </c>
      <c r="E6" s="9"/>
      <c r="F6" s="9"/>
      <c r="G6" s="9"/>
      <c r="H6" s="9"/>
      <c r="I6" s="9"/>
      <c r="J6" s="24"/>
    </row>
    <row r="7" ht="22.8" customHeight="1" spans="1:10">
      <c r="A7" s="11"/>
      <c r="B7" s="12"/>
      <c r="C7" s="12"/>
      <c r="D7" s="12"/>
      <c r="E7" s="12"/>
      <c r="F7" s="12" t="s">
        <v>71</v>
      </c>
      <c r="G7" s="13">
        <f>G8</f>
        <v>0</v>
      </c>
      <c r="H7" s="13"/>
      <c r="I7" s="13"/>
      <c r="J7" s="25"/>
    </row>
    <row r="8" ht="22.8" customHeight="1" spans="1:10">
      <c r="A8" s="10"/>
      <c r="B8" s="14"/>
      <c r="C8" s="14"/>
      <c r="D8" s="14"/>
      <c r="E8" s="14"/>
      <c r="F8" s="14" t="s">
        <v>22</v>
      </c>
      <c r="G8" s="15">
        <f>G9+G11</f>
        <v>0</v>
      </c>
      <c r="H8" s="15"/>
      <c r="I8" s="15"/>
      <c r="J8" s="23"/>
    </row>
    <row r="9" ht="22.8" customHeight="1" spans="2:10">
      <c r="B9" s="14"/>
      <c r="C9" s="14"/>
      <c r="D9" s="14"/>
      <c r="E9" s="14"/>
      <c r="F9" s="14" t="s">
        <v>72</v>
      </c>
      <c r="G9" s="15">
        <f>H9+I9</f>
        <v>0</v>
      </c>
      <c r="H9" s="15"/>
      <c r="I9" s="15"/>
      <c r="J9" s="23"/>
    </row>
    <row r="10" ht="22.8" customHeight="1" spans="1:10">
      <c r="A10" s="10"/>
      <c r="B10" s="14" t="s">
        <v>212</v>
      </c>
      <c r="C10" s="14" t="s">
        <v>213</v>
      </c>
      <c r="D10" s="14" t="s">
        <v>85</v>
      </c>
      <c r="E10" s="14">
        <v>103001</v>
      </c>
      <c r="F10" s="14" t="s">
        <v>214</v>
      </c>
      <c r="G10" s="15">
        <f>H10+I10</f>
        <v>0</v>
      </c>
      <c r="H10" s="17"/>
      <c r="I10" s="17"/>
      <c r="J10" s="24"/>
    </row>
    <row r="11" ht="22.8" customHeight="1" spans="2:10">
      <c r="B11" s="14"/>
      <c r="C11" s="14"/>
      <c r="D11" s="14"/>
      <c r="E11" s="14"/>
      <c r="F11" s="14" t="s">
        <v>72</v>
      </c>
      <c r="G11" s="15">
        <f>H11+I11</f>
        <v>0</v>
      </c>
      <c r="H11" s="15"/>
      <c r="I11" s="15"/>
      <c r="J11" s="23"/>
    </row>
    <row r="12" ht="22.8" customHeight="1" spans="1:10">
      <c r="A12" s="10"/>
      <c r="B12" s="14" t="s">
        <v>215</v>
      </c>
      <c r="C12" s="14" t="s">
        <v>216</v>
      </c>
      <c r="D12" s="14" t="s">
        <v>85</v>
      </c>
      <c r="E12" s="14">
        <v>103001</v>
      </c>
      <c r="F12" s="14" t="s">
        <v>217</v>
      </c>
      <c r="G12" s="15">
        <f>H12+I12</f>
        <v>0</v>
      </c>
      <c r="H12" s="17"/>
      <c r="I12" s="17"/>
      <c r="J12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20" t="s">
        <v>218</v>
      </c>
      <c r="J1" s="8"/>
    </row>
    <row r="2" ht="22.8" customHeight="1" spans="1:10">
      <c r="A2" s="1"/>
      <c r="B2" s="5" t="s">
        <v>219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21"/>
      <c r="E3" s="21"/>
      <c r="F3" s="21"/>
      <c r="G3" s="21"/>
      <c r="H3" s="21"/>
      <c r="I3" s="21" t="s">
        <v>5</v>
      </c>
      <c r="J3" s="22"/>
    </row>
    <row r="4" ht="24.4" customHeight="1" spans="1:10">
      <c r="A4" s="8"/>
      <c r="B4" s="9" t="s">
        <v>200</v>
      </c>
      <c r="C4" s="9" t="s">
        <v>70</v>
      </c>
      <c r="D4" s="9" t="s">
        <v>201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58</v>
      </c>
      <c r="E5" s="27" t="s">
        <v>202</v>
      </c>
      <c r="F5" s="9" t="s">
        <v>203</v>
      </c>
      <c r="G5" s="9"/>
      <c r="H5" s="9"/>
      <c r="I5" s="9" t="s">
        <v>204</v>
      </c>
      <c r="J5" s="23"/>
    </row>
    <row r="6" ht="24.4" customHeight="1" spans="1:10">
      <c r="A6" s="10"/>
      <c r="B6" s="9"/>
      <c r="C6" s="9"/>
      <c r="D6" s="9"/>
      <c r="E6" s="27"/>
      <c r="F6" s="9" t="s">
        <v>145</v>
      </c>
      <c r="G6" s="9" t="s">
        <v>205</v>
      </c>
      <c r="H6" s="9" t="s">
        <v>206</v>
      </c>
      <c r="I6" s="9"/>
      <c r="J6" s="24"/>
    </row>
    <row r="7" ht="22.8" customHeight="1" spans="1:10">
      <c r="A7" s="11"/>
      <c r="B7" s="12"/>
      <c r="C7" s="12" t="s">
        <v>71</v>
      </c>
      <c r="D7" s="13">
        <f t="shared" ref="D7:I7" si="0">D8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25"/>
    </row>
    <row r="8" ht="22.8" customHeight="1" spans="1:10">
      <c r="A8" s="10"/>
      <c r="B8" s="14"/>
      <c r="C8" s="14" t="s">
        <v>22</v>
      </c>
      <c r="D8" s="15">
        <f t="shared" ref="D8:I8" si="1">SUM(D9:D9)</f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23"/>
    </row>
    <row r="9" ht="22.8" customHeight="1" spans="1:10">
      <c r="A9" s="10"/>
      <c r="B9" s="14">
        <v>103001</v>
      </c>
      <c r="C9" s="14" t="s">
        <v>72</v>
      </c>
      <c r="D9" s="28">
        <f>E9+F9+I9</f>
        <v>0</v>
      </c>
      <c r="E9" s="17"/>
      <c r="F9" s="28">
        <f>G9+H9</f>
        <v>0</v>
      </c>
      <c r="G9" s="17"/>
      <c r="H9" s="17"/>
      <c r="I9" s="17"/>
      <c r="J9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9" activePane="bottomLeft" state="frozen"/>
      <selection/>
      <selection pane="bottomLeft" activeCell="M21" sqref="M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20" t="s">
        <v>220</v>
      </c>
      <c r="J1" s="8"/>
    </row>
    <row r="2" ht="22.8" customHeight="1" spans="1:10">
      <c r="A2" s="1"/>
      <c r="B2" s="5" t="s">
        <v>221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7"/>
      <c r="E3" s="7"/>
      <c r="F3" s="7"/>
      <c r="G3" s="6"/>
      <c r="H3" s="6"/>
      <c r="I3" s="21" t="s">
        <v>5</v>
      </c>
      <c r="J3" s="22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222</v>
      </c>
      <c r="H4" s="9"/>
      <c r="I4" s="9"/>
      <c r="J4" s="23"/>
    </row>
    <row r="5" ht="24.4" customHeight="1" spans="1:10">
      <c r="A5" s="10"/>
      <c r="B5" s="9" t="s">
        <v>79</v>
      </c>
      <c r="C5" s="9"/>
      <c r="D5" s="9"/>
      <c r="E5" s="9" t="s">
        <v>69</v>
      </c>
      <c r="F5" s="9" t="s">
        <v>70</v>
      </c>
      <c r="G5" s="9" t="s">
        <v>58</v>
      </c>
      <c r="H5" s="9" t="s">
        <v>75</v>
      </c>
      <c r="I5" s="9" t="s">
        <v>76</v>
      </c>
      <c r="J5" s="23"/>
    </row>
    <row r="6" ht="24.4" customHeight="1" spans="1:10">
      <c r="A6" s="10"/>
      <c r="B6" s="9" t="s">
        <v>80</v>
      </c>
      <c r="C6" s="9" t="s">
        <v>81</v>
      </c>
      <c r="D6" s="9" t="s">
        <v>82</v>
      </c>
      <c r="E6" s="9"/>
      <c r="F6" s="9"/>
      <c r="G6" s="9"/>
      <c r="H6" s="9"/>
      <c r="I6" s="9"/>
      <c r="J6" s="24"/>
    </row>
    <row r="7" ht="22.8" customHeight="1" spans="1:10">
      <c r="A7" s="11"/>
      <c r="B7" s="12"/>
      <c r="C7" s="12"/>
      <c r="D7" s="12"/>
      <c r="E7" s="12"/>
      <c r="F7" s="12" t="s">
        <v>71</v>
      </c>
      <c r="G7" s="13">
        <f>SUM(G8:G10)</f>
        <v>0</v>
      </c>
      <c r="H7" s="13">
        <f>SUM(H8:H10)</f>
        <v>0</v>
      </c>
      <c r="I7" s="13">
        <f>SUM(I8:I10)</f>
        <v>0</v>
      </c>
      <c r="J7" s="25"/>
    </row>
    <row r="8" ht="22.8" customHeight="1" spans="1:10">
      <c r="A8" s="10"/>
      <c r="B8" s="14"/>
      <c r="C8" s="14"/>
      <c r="D8" s="14"/>
      <c r="E8" s="14"/>
      <c r="F8" s="14" t="s">
        <v>22</v>
      </c>
      <c r="G8" s="15">
        <f>H8+I8</f>
        <v>0</v>
      </c>
      <c r="H8" s="16"/>
      <c r="I8" s="16"/>
      <c r="J8" s="23"/>
    </row>
    <row r="9" ht="22.8" customHeight="1" spans="1:10">
      <c r="A9" s="10"/>
      <c r="B9" s="14"/>
      <c r="C9" s="14"/>
      <c r="D9" s="14"/>
      <c r="E9" s="14"/>
      <c r="F9" s="14" t="s">
        <v>22</v>
      </c>
      <c r="G9" s="15">
        <f>H9+I9</f>
        <v>0</v>
      </c>
      <c r="H9" s="16"/>
      <c r="I9" s="16"/>
      <c r="J9" s="23"/>
    </row>
    <row r="10" ht="22.8" customHeight="1" spans="1:10">
      <c r="A10" s="10"/>
      <c r="B10" s="14"/>
      <c r="C10" s="14"/>
      <c r="D10" s="14"/>
      <c r="E10" s="14">
        <v>103001</v>
      </c>
      <c r="F10" s="14" t="s">
        <v>72</v>
      </c>
      <c r="G10" s="15">
        <f>H10+I10</f>
        <v>0</v>
      </c>
      <c r="H10" s="17"/>
      <c r="I10" s="17"/>
      <c r="J10" s="24"/>
    </row>
    <row r="11" ht="9.75" customHeight="1" spans="1:10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I16" sqref="I1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46"/>
      <c r="B1" s="2"/>
      <c r="D1" s="47"/>
      <c r="E1" s="2" t="s">
        <v>1</v>
      </c>
      <c r="F1" s="43" t="s">
        <v>2</v>
      </c>
    </row>
    <row r="2" ht="22.8" customHeight="1" spans="1:6">
      <c r="A2" s="49"/>
      <c r="B2" s="50" t="s">
        <v>3</v>
      </c>
      <c r="C2" s="50"/>
      <c r="D2" s="50"/>
      <c r="E2" s="50"/>
      <c r="F2" s="43"/>
    </row>
    <row r="3" ht="19.55" customHeight="1" spans="1:6">
      <c r="A3" s="49"/>
      <c r="B3" s="7" t="s">
        <v>4</v>
      </c>
      <c r="D3" s="3"/>
      <c r="E3" s="51" t="s">
        <v>5</v>
      </c>
      <c r="F3" s="43"/>
    </row>
    <row r="4" ht="24.4" customHeight="1" spans="1:6">
      <c r="A4" s="49"/>
      <c r="B4" s="34" t="s">
        <v>6</v>
      </c>
      <c r="C4" s="34"/>
      <c r="D4" s="34" t="s">
        <v>7</v>
      </c>
      <c r="E4" s="34"/>
      <c r="F4" s="43"/>
    </row>
    <row r="5" ht="24.4" customHeight="1" spans="1:6">
      <c r="A5" s="49"/>
      <c r="B5" s="34" t="s">
        <v>8</v>
      </c>
      <c r="C5" s="34" t="s">
        <v>9</v>
      </c>
      <c r="D5" s="34" t="s">
        <v>8</v>
      </c>
      <c r="E5" s="34" t="s">
        <v>9</v>
      </c>
      <c r="F5" s="43"/>
    </row>
    <row r="6" ht="22.8" customHeight="1" spans="1:6">
      <c r="A6" s="8"/>
      <c r="B6" s="30" t="s">
        <v>10</v>
      </c>
      <c r="C6" s="38">
        <f>'1-1'!E7</f>
        <v>428.52</v>
      </c>
      <c r="D6" s="30" t="s">
        <v>11</v>
      </c>
      <c r="E6" s="39">
        <v>369.17</v>
      </c>
      <c r="F6" s="24"/>
    </row>
    <row r="7" ht="22.8" customHeight="1" spans="1:6">
      <c r="A7" s="8"/>
      <c r="B7" s="30" t="s">
        <v>12</v>
      </c>
      <c r="C7" s="55">
        <f>'1-1'!F7</f>
        <v>0</v>
      </c>
      <c r="D7" s="30" t="s">
        <v>13</v>
      </c>
      <c r="E7" s="39"/>
      <c r="F7" s="24"/>
    </row>
    <row r="8" ht="22.8" customHeight="1" spans="1:6">
      <c r="A8" s="8"/>
      <c r="B8" s="30" t="s">
        <v>14</v>
      </c>
      <c r="C8" s="55">
        <f>'1-1'!G7</f>
        <v>0</v>
      </c>
      <c r="D8" s="30" t="s">
        <v>15</v>
      </c>
      <c r="E8" s="39"/>
      <c r="F8" s="24"/>
    </row>
    <row r="9" ht="22.8" customHeight="1" spans="1:6">
      <c r="A9" s="8"/>
      <c r="B9" s="30" t="s">
        <v>16</v>
      </c>
      <c r="C9" s="55">
        <f>'1-1'!H7</f>
        <v>0</v>
      </c>
      <c r="D9" s="30" t="s">
        <v>17</v>
      </c>
      <c r="E9" s="39"/>
      <c r="F9" s="24"/>
    </row>
    <row r="10" ht="22.8" customHeight="1" spans="1:6">
      <c r="A10" s="8"/>
      <c r="B10" s="30" t="s">
        <v>18</v>
      </c>
      <c r="C10" s="55">
        <f>'1-1'!H7</f>
        <v>0</v>
      </c>
      <c r="D10" s="30" t="s">
        <v>19</v>
      </c>
      <c r="E10" s="39"/>
      <c r="F10" s="24"/>
    </row>
    <row r="11" ht="22.8" customHeight="1" spans="1:6">
      <c r="A11" s="8"/>
      <c r="B11" s="30" t="s">
        <v>20</v>
      </c>
      <c r="C11" s="55">
        <f>'1-1'!J7</f>
        <v>0</v>
      </c>
      <c r="D11" s="30" t="s">
        <v>21</v>
      </c>
      <c r="E11" s="39"/>
      <c r="F11" s="24"/>
    </row>
    <row r="12" ht="22.8" customHeight="1" spans="1:6">
      <c r="A12" s="8"/>
      <c r="B12" s="30" t="s">
        <v>22</v>
      </c>
      <c r="C12" s="56"/>
      <c r="D12" s="30" t="s">
        <v>23</v>
      </c>
      <c r="E12" s="39"/>
      <c r="F12" s="24"/>
    </row>
    <row r="13" ht="22.8" customHeight="1" spans="1:6">
      <c r="A13" s="8"/>
      <c r="B13" s="30" t="s">
        <v>22</v>
      </c>
      <c r="C13" s="56"/>
      <c r="D13" s="30" t="s">
        <v>24</v>
      </c>
      <c r="E13" s="39">
        <v>39.77</v>
      </c>
      <c r="F13" s="24"/>
    </row>
    <row r="14" ht="22.8" customHeight="1" spans="1:6">
      <c r="A14" s="8"/>
      <c r="B14" s="30" t="s">
        <v>22</v>
      </c>
      <c r="C14" s="39"/>
      <c r="D14" s="30" t="s">
        <v>25</v>
      </c>
      <c r="E14" s="39"/>
      <c r="F14" s="24"/>
    </row>
    <row r="15" ht="22.8" customHeight="1" spans="1:6">
      <c r="A15" s="8"/>
      <c r="B15" s="30" t="s">
        <v>22</v>
      </c>
      <c r="C15" s="39"/>
      <c r="D15" s="30" t="s">
        <v>26</v>
      </c>
      <c r="E15" s="39"/>
      <c r="F15" s="24"/>
    </row>
    <row r="16" ht="22.8" customHeight="1" spans="1:6">
      <c r="A16" s="8"/>
      <c r="B16" s="30" t="s">
        <v>22</v>
      </c>
      <c r="C16" s="39"/>
      <c r="D16" s="30" t="s">
        <v>27</v>
      </c>
      <c r="E16" s="39"/>
      <c r="F16" s="24"/>
    </row>
    <row r="17" ht="22.8" customHeight="1" spans="1:6">
      <c r="A17" s="8"/>
      <c r="B17" s="30" t="s">
        <v>22</v>
      </c>
      <c r="C17" s="39"/>
      <c r="D17" s="30" t="s">
        <v>28</v>
      </c>
      <c r="E17" s="39"/>
      <c r="F17" s="24"/>
    </row>
    <row r="18" ht="22.8" customHeight="1" spans="1:6">
      <c r="A18" s="8"/>
      <c r="B18" s="30" t="s">
        <v>22</v>
      </c>
      <c r="C18" s="39"/>
      <c r="D18" s="30" t="s">
        <v>29</v>
      </c>
      <c r="E18" s="39"/>
      <c r="F18" s="24"/>
    </row>
    <row r="19" ht="22.8" customHeight="1" spans="1:6">
      <c r="A19" s="8"/>
      <c r="B19" s="30" t="s">
        <v>22</v>
      </c>
      <c r="C19" s="39"/>
      <c r="D19" s="30" t="s">
        <v>30</v>
      </c>
      <c r="E19" s="39"/>
      <c r="F19" s="24"/>
    </row>
    <row r="20" ht="22.8" customHeight="1" spans="1:6">
      <c r="A20" s="8"/>
      <c r="B20" s="30" t="s">
        <v>22</v>
      </c>
      <c r="C20" s="39"/>
      <c r="D20" s="30" t="s">
        <v>31</v>
      </c>
      <c r="E20" s="39"/>
      <c r="F20" s="24"/>
    </row>
    <row r="21" ht="22.8" customHeight="1" spans="1:6">
      <c r="A21" s="8"/>
      <c r="B21" s="30" t="s">
        <v>22</v>
      </c>
      <c r="C21" s="39"/>
      <c r="D21" s="30" t="s">
        <v>32</v>
      </c>
      <c r="E21" s="39"/>
      <c r="F21" s="24"/>
    </row>
    <row r="22" ht="22.8" customHeight="1" spans="1:6">
      <c r="A22" s="8"/>
      <c r="B22" s="30" t="s">
        <v>22</v>
      </c>
      <c r="C22" s="39"/>
      <c r="D22" s="30" t="s">
        <v>33</v>
      </c>
      <c r="E22" s="39"/>
      <c r="F22" s="24"/>
    </row>
    <row r="23" ht="22.8" customHeight="1" spans="1:6">
      <c r="A23" s="8"/>
      <c r="B23" s="30" t="s">
        <v>22</v>
      </c>
      <c r="C23" s="39"/>
      <c r="D23" s="30" t="s">
        <v>34</v>
      </c>
      <c r="E23" s="39"/>
      <c r="F23" s="24"/>
    </row>
    <row r="24" ht="22.8" customHeight="1" spans="1:6">
      <c r="A24" s="8"/>
      <c r="B24" s="30" t="s">
        <v>22</v>
      </c>
      <c r="C24" s="39"/>
      <c r="D24" s="30" t="s">
        <v>35</v>
      </c>
      <c r="E24" s="39"/>
      <c r="F24" s="24"/>
    </row>
    <row r="25" ht="22.8" customHeight="1" spans="1:6">
      <c r="A25" s="8"/>
      <c r="B25" s="30" t="s">
        <v>22</v>
      </c>
      <c r="C25" s="39"/>
      <c r="D25" s="30" t="s">
        <v>36</v>
      </c>
      <c r="E25" s="39">
        <v>29.83</v>
      </c>
      <c r="F25" s="24"/>
    </row>
    <row r="26" ht="22.8" customHeight="1" spans="1:6">
      <c r="A26" s="8"/>
      <c r="B26" s="30" t="s">
        <v>22</v>
      </c>
      <c r="C26" s="39"/>
      <c r="D26" s="30" t="s">
        <v>37</v>
      </c>
      <c r="E26" s="39"/>
      <c r="F26" s="24"/>
    </row>
    <row r="27" ht="22.8" customHeight="1" spans="1:6">
      <c r="A27" s="8"/>
      <c r="B27" s="30" t="s">
        <v>22</v>
      </c>
      <c r="C27" s="39"/>
      <c r="D27" s="30" t="s">
        <v>38</v>
      </c>
      <c r="E27" s="39"/>
      <c r="F27" s="24"/>
    </row>
    <row r="28" ht="22.8" customHeight="1" spans="1:6">
      <c r="A28" s="8"/>
      <c r="B28" s="30" t="s">
        <v>22</v>
      </c>
      <c r="C28" s="39"/>
      <c r="D28" s="30" t="s">
        <v>39</v>
      </c>
      <c r="E28" s="39"/>
      <c r="F28" s="24"/>
    </row>
    <row r="29" ht="22.8" customHeight="1" spans="1:6">
      <c r="A29" s="8"/>
      <c r="B29" s="30" t="s">
        <v>22</v>
      </c>
      <c r="C29" s="39"/>
      <c r="D29" s="30" t="s">
        <v>40</v>
      </c>
      <c r="E29" s="39"/>
      <c r="F29" s="24"/>
    </row>
    <row r="30" ht="22.8" customHeight="1" spans="1:6">
      <c r="A30" s="8"/>
      <c r="B30" s="30" t="s">
        <v>22</v>
      </c>
      <c r="C30" s="39"/>
      <c r="D30" s="30" t="s">
        <v>41</v>
      </c>
      <c r="E30" s="39"/>
      <c r="F30" s="24"/>
    </row>
    <row r="31" ht="22.8" customHeight="1" spans="1:6">
      <c r="A31" s="8"/>
      <c r="B31" s="30" t="s">
        <v>22</v>
      </c>
      <c r="C31" s="39"/>
      <c r="D31" s="30" t="s">
        <v>42</v>
      </c>
      <c r="E31" s="39"/>
      <c r="F31" s="24"/>
    </row>
    <row r="32" ht="22.8" customHeight="1" spans="1:6">
      <c r="A32" s="8"/>
      <c r="B32" s="30" t="s">
        <v>22</v>
      </c>
      <c r="C32" s="39"/>
      <c r="D32" s="30" t="s">
        <v>43</v>
      </c>
      <c r="E32" s="39"/>
      <c r="F32" s="24"/>
    </row>
    <row r="33" ht="22.8" customHeight="1" spans="1:6">
      <c r="A33" s="8"/>
      <c r="B33" s="30" t="s">
        <v>22</v>
      </c>
      <c r="C33" s="39"/>
      <c r="D33" s="30" t="s">
        <v>44</v>
      </c>
      <c r="E33" s="39"/>
      <c r="F33" s="24"/>
    </row>
    <row r="34" ht="22.8" customHeight="1" spans="1:6">
      <c r="A34" s="8"/>
      <c r="B34" s="30" t="s">
        <v>22</v>
      </c>
      <c r="C34" s="39"/>
      <c r="D34" s="30" t="s">
        <v>45</v>
      </c>
      <c r="E34" s="39"/>
      <c r="F34" s="24"/>
    </row>
    <row r="35" ht="22.8" customHeight="1" spans="1:6">
      <c r="A35" s="8"/>
      <c r="B35" s="30" t="s">
        <v>22</v>
      </c>
      <c r="C35" s="39"/>
      <c r="D35" s="30" t="s">
        <v>46</v>
      </c>
      <c r="E35" s="39"/>
      <c r="F35" s="24"/>
    </row>
    <row r="36" ht="22.8" customHeight="1" spans="1:6">
      <c r="A36" s="11"/>
      <c r="B36" s="35" t="s">
        <v>47</v>
      </c>
      <c r="C36" s="36">
        <f>SUM(C6:C35)</f>
        <v>428.52</v>
      </c>
      <c r="D36" s="35" t="s">
        <v>48</v>
      </c>
      <c r="E36" s="36">
        <f>SUM(E6:E35)</f>
        <v>438.77</v>
      </c>
      <c r="F36" s="25"/>
    </row>
    <row r="37" ht="22.8" customHeight="1" spans="1:6">
      <c r="A37" s="8"/>
      <c r="B37" s="30" t="s">
        <v>49</v>
      </c>
      <c r="C37" s="39"/>
      <c r="D37" s="30" t="s">
        <v>50</v>
      </c>
      <c r="E37" s="39">
        <f>E38</f>
        <v>0</v>
      </c>
      <c r="F37" s="57"/>
    </row>
    <row r="38" ht="22.8" customHeight="1" spans="1:6">
      <c r="A38" s="58"/>
      <c r="B38" s="30" t="s">
        <v>51</v>
      </c>
      <c r="C38" s="38">
        <f>'1-1'!D7</f>
        <v>10.25</v>
      </c>
      <c r="D38" s="30" t="s">
        <v>52</v>
      </c>
      <c r="E38" s="39"/>
      <c r="F38" s="57"/>
    </row>
    <row r="39" ht="22.8" customHeight="1" spans="1:6">
      <c r="A39" s="58"/>
      <c r="B39" s="59"/>
      <c r="C39" s="59"/>
      <c r="D39" s="30" t="s">
        <v>53</v>
      </c>
      <c r="E39" s="39"/>
      <c r="F39" s="57"/>
    </row>
    <row r="40" ht="22.8" customHeight="1" spans="1:6">
      <c r="A40" s="60"/>
      <c r="B40" s="35" t="s">
        <v>54</v>
      </c>
      <c r="C40" s="36">
        <f>C36+C37+C38</f>
        <v>438.77</v>
      </c>
      <c r="D40" s="35" t="s">
        <v>55</v>
      </c>
      <c r="E40" s="61">
        <f>E36+E37+E39</f>
        <v>438.77</v>
      </c>
      <c r="F40" s="62"/>
    </row>
    <row r="41" ht="9.75" customHeight="1" spans="1:6">
      <c r="A41" s="52"/>
      <c r="B41" s="52"/>
      <c r="C41" s="63"/>
      <c r="D41" s="63"/>
      <c r="E41" s="52"/>
      <c r="F41" s="6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D9" sqref="D9:E9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5" width="9.76666666666667" customWidth="1"/>
  </cols>
  <sheetData>
    <row r="1" ht="16.35" customHeight="1" spans="1:14">
      <c r="A1" s="2"/>
      <c r="B1" s="3"/>
      <c r="C1" s="4"/>
      <c r="D1" s="4"/>
      <c r="E1" s="4"/>
      <c r="F1" s="3"/>
      <c r="G1" s="3"/>
      <c r="H1" s="3"/>
      <c r="K1" s="3"/>
      <c r="L1" s="3"/>
      <c r="M1" s="20" t="s">
        <v>56</v>
      </c>
      <c r="N1" s="8"/>
    </row>
    <row r="2" ht="22.8" customHeight="1" spans="1:14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2</v>
      </c>
    </row>
    <row r="3" ht="19.55" customHeight="1" spans="1:14">
      <c r="A3" s="7" t="s">
        <v>4</v>
      </c>
      <c r="B3" s="7"/>
      <c r="C3" s="6"/>
      <c r="D3" s="6"/>
      <c r="E3" s="45"/>
      <c r="F3" s="6"/>
      <c r="G3" s="45"/>
      <c r="H3" s="45"/>
      <c r="I3" s="45"/>
      <c r="J3" s="45"/>
      <c r="K3" s="45"/>
      <c r="L3" s="45"/>
      <c r="M3" s="21" t="s">
        <v>5</v>
      </c>
      <c r="N3" s="22"/>
    </row>
    <row r="4" ht="24.4" customHeight="1" spans="1:14">
      <c r="A4" s="27" t="s">
        <v>8</v>
      </c>
      <c r="B4" s="27"/>
      <c r="C4" s="27" t="s">
        <v>58</v>
      </c>
      <c r="D4" s="27" t="s">
        <v>59</v>
      </c>
      <c r="E4" s="27" t="s">
        <v>60</v>
      </c>
      <c r="F4" s="27" t="s">
        <v>61</v>
      </c>
      <c r="G4" s="27" t="s">
        <v>62</v>
      </c>
      <c r="H4" s="27" t="s">
        <v>63</v>
      </c>
      <c r="I4" s="27" t="s">
        <v>64</v>
      </c>
      <c r="J4" s="27" t="s">
        <v>65</v>
      </c>
      <c r="K4" s="27" t="s">
        <v>66</v>
      </c>
      <c r="L4" s="27" t="s">
        <v>67</v>
      </c>
      <c r="M4" s="27" t="s">
        <v>68</v>
      </c>
      <c r="N4" s="24"/>
    </row>
    <row r="5" ht="24.4" customHeight="1" spans="1:14">
      <c r="A5" s="27" t="s">
        <v>69</v>
      </c>
      <c r="B5" s="27" t="s">
        <v>70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4"/>
    </row>
    <row r="6" ht="24.4" customHeight="1" spans="1:1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4"/>
    </row>
    <row r="7" ht="22.8" customHeight="1" spans="1:14">
      <c r="A7" s="12"/>
      <c r="B7" s="12" t="s">
        <v>71</v>
      </c>
      <c r="C7" s="13">
        <f>SUM(D7:M7)</f>
        <v>438.77</v>
      </c>
      <c r="D7" s="13">
        <f>D8</f>
        <v>10.25</v>
      </c>
      <c r="E7" s="13">
        <f t="shared" ref="E7:M7" si="0">E8</f>
        <v>428.52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25"/>
    </row>
    <row r="8" ht="22.8" customHeight="1" spans="1:14">
      <c r="A8" s="14"/>
      <c r="B8" s="14" t="s">
        <v>22</v>
      </c>
      <c r="C8" s="15">
        <f>SUM(C9:C21)</f>
        <v>438.77</v>
      </c>
      <c r="D8" s="15">
        <f t="shared" ref="D8:M8" si="1">SUM(D9:D21)</f>
        <v>10.25</v>
      </c>
      <c r="E8" s="15">
        <f t="shared" si="1"/>
        <v>428.52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23"/>
    </row>
    <row r="9" ht="22.8" customHeight="1" spans="1:14">
      <c r="A9" s="14">
        <v>103001</v>
      </c>
      <c r="B9" s="14" t="s">
        <v>72</v>
      </c>
      <c r="C9" s="15">
        <f>SUM(D9:M9)</f>
        <v>438.77</v>
      </c>
      <c r="D9" s="17">
        <v>10.25</v>
      </c>
      <c r="E9" s="17">
        <v>428.52</v>
      </c>
      <c r="F9" s="17"/>
      <c r="G9" s="17"/>
      <c r="H9" s="17"/>
      <c r="I9" s="17"/>
      <c r="J9" s="17"/>
      <c r="K9" s="17"/>
      <c r="L9" s="17"/>
      <c r="M9" s="17"/>
      <c r="N9" s="23"/>
    </row>
    <row r="10" ht="9.75" customHeight="1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2"/>
      <c r="B1" s="2"/>
      <c r="C1" s="2"/>
      <c r="D1" s="3"/>
      <c r="E1" s="3"/>
      <c r="F1" s="4"/>
      <c r="G1" s="4"/>
      <c r="H1" s="4"/>
      <c r="I1" s="4"/>
      <c r="J1" s="20" t="s">
        <v>73</v>
      </c>
      <c r="K1" s="8"/>
    </row>
    <row r="2" ht="22.8" customHeight="1" spans="1:11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8" t="s">
        <v>2</v>
      </c>
    </row>
    <row r="3" ht="19.55" customHeight="1" spans="1:11">
      <c r="A3" s="7" t="s">
        <v>4</v>
      </c>
      <c r="B3" s="7"/>
      <c r="C3" s="7"/>
      <c r="D3" s="7"/>
      <c r="E3" s="7"/>
      <c r="F3" s="6"/>
      <c r="G3" s="6"/>
      <c r="H3" s="45"/>
      <c r="I3" s="45"/>
      <c r="J3" s="21" t="s">
        <v>5</v>
      </c>
      <c r="K3" s="22"/>
    </row>
    <row r="4" ht="24.4" customHeight="1" spans="1:11">
      <c r="A4" s="9" t="s">
        <v>8</v>
      </c>
      <c r="B4" s="9"/>
      <c r="C4" s="9"/>
      <c r="D4" s="9"/>
      <c r="E4" s="9"/>
      <c r="F4" s="9" t="s">
        <v>58</v>
      </c>
      <c r="G4" s="9" t="s">
        <v>75</v>
      </c>
      <c r="H4" s="9" t="s">
        <v>76</v>
      </c>
      <c r="I4" s="9" t="s">
        <v>77</v>
      </c>
      <c r="J4" s="9" t="s">
        <v>78</v>
      </c>
      <c r="K4" s="23"/>
    </row>
    <row r="5" ht="24.4" customHeight="1" spans="1:11">
      <c r="A5" s="9" t="s">
        <v>79</v>
      </c>
      <c r="B5" s="9"/>
      <c r="C5" s="9"/>
      <c r="D5" s="9" t="s">
        <v>69</v>
      </c>
      <c r="E5" s="9" t="s">
        <v>70</v>
      </c>
      <c r="F5" s="9"/>
      <c r="G5" s="9"/>
      <c r="H5" s="9"/>
      <c r="I5" s="9"/>
      <c r="J5" s="9"/>
      <c r="K5" s="23"/>
    </row>
    <row r="6" ht="24.4" customHeight="1" spans="1:11">
      <c r="A6" s="9" t="s">
        <v>80</v>
      </c>
      <c r="B6" s="9" t="s">
        <v>81</v>
      </c>
      <c r="C6" s="9" t="s">
        <v>82</v>
      </c>
      <c r="D6" s="9"/>
      <c r="E6" s="9"/>
      <c r="F6" s="9"/>
      <c r="G6" s="9"/>
      <c r="H6" s="9"/>
      <c r="I6" s="9"/>
      <c r="J6" s="9"/>
      <c r="K6" s="24"/>
    </row>
    <row r="7" ht="22.8" customHeight="1" spans="1:11">
      <c r="A7" s="12"/>
      <c r="B7" s="12"/>
      <c r="C7" s="12"/>
      <c r="D7" s="12"/>
      <c r="E7" s="12" t="s">
        <v>71</v>
      </c>
      <c r="F7" s="15">
        <f>SUM(G7:J7)</f>
        <v>438.765811</v>
      </c>
      <c r="G7" s="13">
        <f>G8</f>
        <v>431.265811</v>
      </c>
      <c r="H7" s="13">
        <f>H8</f>
        <v>7.5</v>
      </c>
      <c r="I7" s="13">
        <f>I8</f>
        <v>0</v>
      </c>
      <c r="J7" s="13">
        <f>J8</f>
        <v>0</v>
      </c>
      <c r="K7" s="25"/>
    </row>
    <row r="8" ht="22.8" customHeight="1" spans="1:11">
      <c r="A8" s="14"/>
      <c r="B8" s="14"/>
      <c r="C8" s="14"/>
      <c r="D8" s="14"/>
      <c r="E8" s="14" t="s">
        <v>22</v>
      </c>
      <c r="F8" s="15">
        <f>SUM(G8:J8)</f>
        <v>438.765811</v>
      </c>
      <c r="G8" s="15">
        <f>G9</f>
        <v>431.265811</v>
      </c>
      <c r="H8" s="15">
        <f>H9</f>
        <v>7.5</v>
      </c>
      <c r="I8" s="15">
        <f>I9</f>
        <v>0</v>
      </c>
      <c r="J8" s="15">
        <f>J9</f>
        <v>0</v>
      </c>
      <c r="K8" s="23"/>
    </row>
    <row r="9" ht="22.8" customHeight="1" spans="1:11">
      <c r="A9" s="14"/>
      <c r="B9" s="14"/>
      <c r="C9" s="14"/>
      <c r="D9" s="14"/>
      <c r="E9" s="14" t="s">
        <v>72</v>
      </c>
      <c r="F9" s="15">
        <f>SUM(F10:F14)</f>
        <v>438.765811</v>
      </c>
      <c r="G9" s="15">
        <f>SUM(G10:G14)</f>
        <v>431.265811</v>
      </c>
      <c r="H9" s="15">
        <f>SUM(H10:H14)</f>
        <v>7.5</v>
      </c>
      <c r="I9" s="15">
        <f>SUM(I10:I14)</f>
        <v>0</v>
      </c>
      <c r="J9" s="15">
        <f>SUM(J10:J14)</f>
        <v>0</v>
      </c>
      <c r="K9" s="23"/>
    </row>
    <row r="10" ht="22.8" customHeight="1" spans="1:11">
      <c r="A10" s="14" t="s">
        <v>83</v>
      </c>
      <c r="B10" s="14" t="s">
        <v>84</v>
      </c>
      <c r="C10" s="14" t="s">
        <v>85</v>
      </c>
      <c r="D10" s="14">
        <v>103001</v>
      </c>
      <c r="E10" s="14" t="s">
        <v>86</v>
      </c>
      <c r="F10" s="15">
        <f>G10+H10+I10+J10</f>
        <v>303.33</v>
      </c>
      <c r="G10" s="54">
        <v>303.33</v>
      </c>
      <c r="H10" s="17"/>
      <c r="I10" s="17"/>
      <c r="J10" s="17"/>
      <c r="K10" s="24"/>
    </row>
    <row r="11" ht="22.8" customHeight="1" spans="1:11">
      <c r="A11" s="14" t="s">
        <v>83</v>
      </c>
      <c r="B11" s="14" t="s">
        <v>84</v>
      </c>
      <c r="C11" s="14" t="s">
        <v>84</v>
      </c>
      <c r="D11" s="14">
        <v>103001</v>
      </c>
      <c r="E11" s="14" t="s">
        <v>87</v>
      </c>
      <c r="F11" s="15">
        <f>G11+H11+I11+J11</f>
        <v>45.946851</v>
      </c>
      <c r="G11" s="54">
        <v>38.446851</v>
      </c>
      <c r="H11" s="17">
        <v>7.5</v>
      </c>
      <c r="I11" s="17"/>
      <c r="J11" s="17"/>
      <c r="K11" s="24"/>
    </row>
    <row r="12" ht="22.8" customHeight="1" spans="1:11">
      <c r="A12" s="14" t="s">
        <v>88</v>
      </c>
      <c r="B12" s="14" t="s">
        <v>89</v>
      </c>
      <c r="C12" s="14" t="s">
        <v>89</v>
      </c>
      <c r="D12" s="14">
        <v>103001</v>
      </c>
      <c r="E12" s="14" t="s">
        <v>90</v>
      </c>
      <c r="F12" s="15">
        <f>G12+H12+I12+J12</f>
        <v>39.77264</v>
      </c>
      <c r="G12" s="54">
        <v>39.77264</v>
      </c>
      <c r="H12" s="17"/>
      <c r="I12" s="17"/>
      <c r="J12" s="17"/>
      <c r="K12" s="24"/>
    </row>
    <row r="13" ht="22.8" customHeight="1" spans="1:11">
      <c r="A13" s="14" t="s">
        <v>91</v>
      </c>
      <c r="B13" s="14" t="s">
        <v>92</v>
      </c>
      <c r="C13" s="14" t="s">
        <v>85</v>
      </c>
      <c r="D13" s="14">
        <v>103001</v>
      </c>
      <c r="E13" s="14" t="s">
        <v>93</v>
      </c>
      <c r="F13" s="15">
        <f>G13+H13+I13+J13</f>
        <v>19.88632</v>
      </c>
      <c r="G13" s="54">
        <v>19.88632</v>
      </c>
      <c r="H13" s="17"/>
      <c r="I13" s="17"/>
      <c r="J13" s="17"/>
      <c r="K13" s="24"/>
    </row>
    <row r="14" ht="22.8" customHeight="1" spans="1:11">
      <c r="A14" s="14" t="s">
        <v>94</v>
      </c>
      <c r="B14" s="14" t="s">
        <v>84</v>
      </c>
      <c r="C14" s="14" t="s">
        <v>85</v>
      </c>
      <c r="D14" s="14">
        <v>103001</v>
      </c>
      <c r="E14" s="14" t="s">
        <v>95</v>
      </c>
      <c r="F14" s="15">
        <f>G14+H14+I14+J14</f>
        <v>29.83</v>
      </c>
      <c r="G14" s="54">
        <v>29.83</v>
      </c>
      <c r="H14" s="17"/>
      <c r="I14" s="17"/>
      <c r="J14" s="17"/>
      <c r="K14" s="2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L14" sqref="L14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46"/>
      <c r="B1" s="2"/>
      <c r="C1" s="47"/>
      <c r="D1" s="47"/>
      <c r="H1" s="48" t="s">
        <v>96</v>
      </c>
      <c r="I1" s="43" t="s">
        <v>2</v>
      </c>
    </row>
    <row r="2" ht="22.8" customHeight="1" spans="1:9">
      <c r="A2" s="49"/>
      <c r="B2" s="50" t="s">
        <v>97</v>
      </c>
      <c r="C2" s="50"/>
      <c r="D2" s="50"/>
      <c r="E2" s="50"/>
      <c r="F2" s="50"/>
      <c r="G2" s="50"/>
      <c r="H2" s="50"/>
      <c r="I2" s="43"/>
    </row>
    <row r="3" ht="19.55" customHeight="1" spans="1:9">
      <c r="A3" s="49"/>
      <c r="B3" s="7" t="s">
        <v>4</v>
      </c>
      <c r="C3" s="7"/>
      <c r="D3" s="3"/>
      <c r="H3" s="51" t="s">
        <v>5</v>
      </c>
      <c r="I3" s="43"/>
    </row>
    <row r="4" ht="24.4" customHeight="1" spans="1:9">
      <c r="A4" s="49"/>
      <c r="B4" s="34" t="s">
        <v>6</v>
      </c>
      <c r="C4" s="34"/>
      <c r="D4" s="34" t="s">
        <v>7</v>
      </c>
      <c r="E4" s="34"/>
      <c r="F4" s="34"/>
      <c r="G4" s="34"/>
      <c r="H4" s="34"/>
      <c r="I4" s="43"/>
    </row>
    <row r="5" ht="24.4" customHeight="1" spans="1:9">
      <c r="A5" s="49"/>
      <c r="B5" s="34" t="s">
        <v>8</v>
      </c>
      <c r="C5" s="34" t="s">
        <v>9</v>
      </c>
      <c r="D5" s="34" t="s">
        <v>8</v>
      </c>
      <c r="E5" s="34" t="s">
        <v>58</v>
      </c>
      <c r="F5" s="34" t="s">
        <v>98</v>
      </c>
      <c r="G5" s="34" t="s">
        <v>99</v>
      </c>
      <c r="H5" s="34" t="s">
        <v>100</v>
      </c>
      <c r="I5" s="43"/>
    </row>
    <row r="6" ht="22.8" customHeight="1" spans="1:9">
      <c r="A6" s="8"/>
      <c r="B6" s="30" t="s">
        <v>101</v>
      </c>
      <c r="C6" s="38">
        <f>SUM(C7:C9)</f>
        <v>428.5199</v>
      </c>
      <c r="D6" s="30" t="s">
        <v>102</v>
      </c>
      <c r="E6" s="39">
        <v>438.77</v>
      </c>
      <c r="F6" s="39">
        <v>438.77</v>
      </c>
      <c r="G6" s="39"/>
      <c r="H6" s="39"/>
      <c r="I6" s="24"/>
    </row>
    <row r="7" ht="22.8" customHeight="1" spans="1:9">
      <c r="A7" s="8"/>
      <c r="B7" s="30" t="s">
        <v>103</v>
      </c>
      <c r="C7" s="38">
        <f>'2-1'!G7</f>
        <v>428.5199</v>
      </c>
      <c r="D7" s="30" t="s">
        <v>104</v>
      </c>
      <c r="E7" s="39">
        <f t="shared" ref="E7:E33" si="0">SUM(F7:G7)</f>
        <v>369.17</v>
      </c>
      <c r="F7" s="39">
        <v>369.17</v>
      </c>
      <c r="G7" s="39"/>
      <c r="H7" s="39"/>
      <c r="I7" s="24"/>
    </row>
    <row r="8" ht="22.8" customHeight="1" spans="1:9">
      <c r="A8" s="8"/>
      <c r="B8" s="30" t="s">
        <v>105</v>
      </c>
      <c r="C8" s="38">
        <f>'2-1'!J7</f>
        <v>0</v>
      </c>
      <c r="D8" s="30" t="s">
        <v>106</v>
      </c>
      <c r="E8" s="39">
        <f t="shared" si="0"/>
        <v>0</v>
      </c>
      <c r="F8" s="39"/>
      <c r="G8" s="39"/>
      <c r="H8" s="39"/>
      <c r="I8" s="24"/>
    </row>
    <row r="9" ht="22.8" customHeight="1" spans="1:9">
      <c r="A9" s="8"/>
      <c r="B9" s="30" t="s">
        <v>107</v>
      </c>
      <c r="C9" s="38">
        <f>'2-1'!M7</f>
        <v>0</v>
      </c>
      <c r="D9" s="30" t="s">
        <v>108</v>
      </c>
      <c r="E9" s="39">
        <f t="shared" si="0"/>
        <v>0</v>
      </c>
      <c r="F9" s="39"/>
      <c r="G9" s="39"/>
      <c r="H9" s="39"/>
      <c r="I9" s="24"/>
    </row>
    <row r="10" ht="22.8" customHeight="1" spans="1:9">
      <c r="A10" s="8"/>
      <c r="B10" s="30" t="s">
        <v>109</v>
      </c>
      <c r="C10" s="38">
        <f>C11</f>
        <v>10.25</v>
      </c>
      <c r="D10" s="30" t="s">
        <v>110</v>
      </c>
      <c r="E10" s="39">
        <f t="shared" si="0"/>
        <v>0</v>
      </c>
      <c r="F10" s="39"/>
      <c r="G10" s="39"/>
      <c r="H10" s="39"/>
      <c r="I10" s="24"/>
    </row>
    <row r="11" ht="22.8" customHeight="1" spans="1:9">
      <c r="A11" s="8"/>
      <c r="B11" s="30" t="s">
        <v>103</v>
      </c>
      <c r="C11" s="38">
        <f>'2-1'!Z7</f>
        <v>10.25</v>
      </c>
      <c r="D11" s="30" t="s">
        <v>111</v>
      </c>
      <c r="E11" s="39">
        <f t="shared" si="0"/>
        <v>0</v>
      </c>
      <c r="F11" s="39"/>
      <c r="G11" s="39"/>
      <c r="H11" s="39"/>
      <c r="I11" s="24"/>
    </row>
    <row r="12" ht="22.8" customHeight="1" spans="1:9">
      <c r="A12" s="8"/>
      <c r="B12" s="30" t="s">
        <v>105</v>
      </c>
      <c r="C12" s="38">
        <f>'2-1'!AD7</f>
        <v>0</v>
      </c>
      <c r="D12" s="30" t="s">
        <v>112</v>
      </c>
      <c r="E12" s="39">
        <f t="shared" si="0"/>
        <v>0</v>
      </c>
      <c r="F12" s="39"/>
      <c r="G12" s="39"/>
      <c r="H12" s="39"/>
      <c r="I12" s="24"/>
    </row>
    <row r="13" ht="22.8" customHeight="1" spans="1:9">
      <c r="A13" s="8"/>
      <c r="B13" s="30" t="s">
        <v>107</v>
      </c>
      <c r="C13" s="38">
        <f>'2-1'!AG7</f>
        <v>0</v>
      </c>
      <c r="D13" s="30" t="s">
        <v>113</v>
      </c>
      <c r="E13" s="39">
        <f t="shared" si="0"/>
        <v>0</v>
      </c>
      <c r="F13" s="39"/>
      <c r="G13" s="39"/>
      <c r="H13" s="39"/>
      <c r="I13" s="24"/>
    </row>
    <row r="14" ht="22.8" customHeight="1" spans="1:9">
      <c r="A14" s="8"/>
      <c r="B14" s="30" t="s">
        <v>114</v>
      </c>
      <c r="C14" s="39"/>
      <c r="D14" s="30" t="s">
        <v>115</v>
      </c>
      <c r="E14" s="39">
        <f t="shared" si="0"/>
        <v>39.77</v>
      </c>
      <c r="F14" s="39">
        <v>39.77</v>
      </c>
      <c r="G14" s="39"/>
      <c r="H14" s="39"/>
      <c r="I14" s="24"/>
    </row>
    <row r="15" ht="22.8" customHeight="1" spans="1:9">
      <c r="A15" s="8"/>
      <c r="B15" s="30" t="s">
        <v>114</v>
      </c>
      <c r="C15" s="39"/>
      <c r="D15" s="30" t="s">
        <v>116</v>
      </c>
      <c r="E15" s="39">
        <f t="shared" si="0"/>
        <v>0</v>
      </c>
      <c r="F15" s="39"/>
      <c r="G15" s="39"/>
      <c r="H15" s="39"/>
      <c r="I15" s="24"/>
    </row>
    <row r="16" ht="22.8" customHeight="1" spans="1:9">
      <c r="A16" s="8"/>
      <c r="B16" s="30" t="s">
        <v>114</v>
      </c>
      <c r="C16" s="39"/>
      <c r="D16" s="30" t="s">
        <v>117</v>
      </c>
      <c r="E16" s="39">
        <f t="shared" si="0"/>
        <v>0</v>
      </c>
      <c r="F16" s="39"/>
      <c r="G16" s="39"/>
      <c r="H16" s="39"/>
      <c r="I16" s="24"/>
    </row>
    <row r="17" ht="22.8" customHeight="1" spans="1:9">
      <c r="A17" s="8"/>
      <c r="B17" s="30" t="s">
        <v>114</v>
      </c>
      <c r="C17" s="39"/>
      <c r="D17" s="30" t="s">
        <v>118</v>
      </c>
      <c r="E17" s="39">
        <f t="shared" si="0"/>
        <v>0</v>
      </c>
      <c r="F17" s="39"/>
      <c r="G17" s="39"/>
      <c r="H17" s="39"/>
      <c r="I17" s="24"/>
    </row>
    <row r="18" ht="22.8" customHeight="1" spans="1:9">
      <c r="A18" s="8"/>
      <c r="B18" s="30" t="s">
        <v>114</v>
      </c>
      <c r="C18" s="39"/>
      <c r="D18" s="30" t="s">
        <v>119</v>
      </c>
      <c r="E18" s="39">
        <f t="shared" si="0"/>
        <v>0</v>
      </c>
      <c r="F18" s="39"/>
      <c r="G18" s="39"/>
      <c r="H18" s="39"/>
      <c r="I18" s="24"/>
    </row>
    <row r="19" ht="22.8" customHeight="1" spans="1:9">
      <c r="A19" s="8"/>
      <c r="B19" s="30" t="s">
        <v>114</v>
      </c>
      <c r="C19" s="39"/>
      <c r="D19" s="30" t="s">
        <v>120</v>
      </c>
      <c r="E19" s="39">
        <f t="shared" si="0"/>
        <v>0</v>
      </c>
      <c r="F19" s="39"/>
      <c r="G19" s="39"/>
      <c r="H19" s="39"/>
      <c r="I19" s="24"/>
    </row>
    <row r="20" ht="22.8" customHeight="1" spans="1:9">
      <c r="A20" s="8"/>
      <c r="B20" s="30" t="s">
        <v>114</v>
      </c>
      <c r="C20" s="39"/>
      <c r="D20" s="30" t="s">
        <v>121</v>
      </c>
      <c r="E20" s="39">
        <f t="shared" si="0"/>
        <v>0</v>
      </c>
      <c r="F20" s="39"/>
      <c r="G20" s="39"/>
      <c r="H20" s="39"/>
      <c r="I20" s="24"/>
    </row>
    <row r="21" ht="22.8" customHeight="1" spans="1:9">
      <c r="A21" s="8"/>
      <c r="B21" s="30" t="s">
        <v>114</v>
      </c>
      <c r="C21" s="39"/>
      <c r="D21" s="30" t="s">
        <v>122</v>
      </c>
      <c r="E21" s="39">
        <f t="shared" si="0"/>
        <v>0</v>
      </c>
      <c r="F21" s="39"/>
      <c r="G21" s="39"/>
      <c r="H21" s="39"/>
      <c r="I21" s="24"/>
    </row>
    <row r="22" ht="22.8" customHeight="1" spans="1:9">
      <c r="A22" s="8"/>
      <c r="B22" s="30" t="s">
        <v>114</v>
      </c>
      <c r="C22" s="39"/>
      <c r="D22" s="30" t="s">
        <v>123</v>
      </c>
      <c r="E22" s="39">
        <f t="shared" si="0"/>
        <v>0</v>
      </c>
      <c r="F22" s="39"/>
      <c r="G22" s="39"/>
      <c r="H22" s="39"/>
      <c r="I22" s="24"/>
    </row>
    <row r="23" ht="22.8" customHeight="1" spans="1:9">
      <c r="A23" s="8"/>
      <c r="B23" s="30" t="s">
        <v>114</v>
      </c>
      <c r="C23" s="39"/>
      <c r="D23" s="30" t="s">
        <v>124</v>
      </c>
      <c r="E23" s="39">
        <f t="shared" si="0"/>
        <v>0</v>
      </c>
      <c r="F23" s="39"/>
      <c r="G23" s="39"/>
      <c r="H23" s="39"/>
      <c r="I23" s="24"/>
    </row>
    <row r="24" ht="22.8" customHeight="1" spans="1:9">
      <c r="A24" s="8"/>
      <c r="B24" s="30" t="s">
        <v>114</v>
      </c>
      <c r="C24" s="39"/>
      <c r="D24" s="30" t="s">
        <v>125</v>
      </c>
      <c r="E24" s="39">
        <f t="shared" si="0"/>
        <v>0</v>
      </c>
      <c r="F24" s="39"/>
      <c r="G24" s="39"/>
      <c r="H24" s="39"/>
      <c r="I24" s="24"/>
    </row>
    <row r="25" ht="22.8" customHeight="1" spans="1:9">
      <c r="A25" s="8"/>
      <c r="B25" s="30" t="s">
        <v>114</v>
      </c>
      <c r="C25" s="39"/>
      <c r="D25" s="30" t="s">
        <v>126</v>
      </c>
      <c r="E25" s="39">
        <f t="shared" si="0"/>
        <v>0</v>
      </c>
      <c r="F25" s="39"/>
      <c r="G25" s="39"/>
      <c r="H25" s="39"/>
      <c r="I25" s="24"/>
    </row>
    <row r="26" ht="22.8" customHeight="1" spans="1:9">
      <c r="A26" s="8"/>
      <c r="B26" s="30" t="s">
        <v>114</v>
      </c>
      <c r="C26" s="39"/>
      <c r="D26" s="30" t="s">
        <v>127</v>
      </c>
      <c r="E26" s="39">
        <f t="shared" si="0"/>
        <v>29.83</v>
      </c>
      <c r="F26" s="39">
        <v>29.83</v>
      </c>
      <c r="G26" s="39"/>
      <c r="H26" s="39"/>
      <c r="I26" s="24"/>
    </row>
    <row r="27" ht="22.8" customHeight="1" spans="1:9">
      <c r="A27" s="8"/>
      <c r="B27" s="30" t="s">
        <v>114</v>
      </c>
      <c r="C27" s="39"/>
      <c r="D27" s="30" t="s">
        <v>128</v>
      </c>
      <c r="E27" s="39">
        <f t="shared" si="0"/>
        <v>0</v>
      </c>
      <c r="F27" s="39"/>
      <c r="G27" s="39"/>
      <c r="H27" s="39"/>
      <c r="I27" s="24"/>
    </row>
    <row r="28" ht="22.8" customHeight="1" spans="1:9">
      <c r="A28" s="8"/>
      <c r="B28" s="30" t="s">
        <v>114</v>
      </c>
      <c r="C28" s="39"/>
      <c r="D28" s="30" t="s">
        <v>129</v>
      </c>
      <c r="E28" s="39">
        <f t="shared" si="0"/>
        <v>0</v>
      </c>
      <c r="F28" s="39"/>
      <c r="G28" s="39"/>
      <c r="H28" s="39"/>
      <c r="I28" s="24"/>
    </row>
    <row r="29" ht="22.8" customHeight="1" spans="1:9">
      <c r="A29" s="8"/>
      <c r="B29" s="30" t="s">
        <v>114</v>
      </c>
      <c r="C29" s="39"/>
      <c r="D29" s="30" t="s">
        <v>130</v>
      </c>
      <c r="E29" s="39">
        <f t="shared" si="0"/>
        <v>0</v>
      </c>
      <c r="F29" s="39"/>
      <c r="G29" s="39"/>
      <c r="H29" s="39"/>
      <c r="I29" s="24"/>
    </row>
    <row r="30" ht="22.8" customHeight="1" spans="1:9">
      <c r="A30" s="8"/>
      <c r="B30" s="30" t="s">
        <v>114</v>
      </c>
      <c r="C30" s="39"/>
      <c r="D30" s="30" t="s">
        <v>131</v>
      </c>
      <c r="E30" s="39">
        <f t="shared" si="0"/>
        <v>0</v>
      </c>
      <c r="F30" s="39"/>
      <c r="G30" s="39"/>
      <c r="H30" s="39"/>
      <c r="I30" s="24"/>
    </row>
    <row r="31" ht="22.8" customHeight="1" spans="1:9">
      <c r="A31" s="8"/>
      <c r="B31" s="30" t="s">
        <v>114</v>
      </c>
      <c r="C31" s="39"/>
      <c r="D31" s="30" t="s">
        <v>132</v>
      </c>
      <c r="E31" s="39">
        <f t="shared" si="0"/>
        <v>0</v>
      </c>
      <c r="F31" s="39"/>
      <c r="G31" s="39"/>
      <c r="H31" s="39"/>
      <c r="I31" s="24"/>
    </row>
    <row r="32" ht="22.8" customHeight="1" spans="1:9">
      <c r="A32" s="8"/>
      <c r="B32" s="30" t="s">
        <v>114</v>
      </c>
      <c r="C32" s="39"/>
      <c r="D32" s="30" t="s">
        <v>133</v>
      </c>
      <c r="E32" s="39">
        <f t="shared" si="0"/>
        <v>0</v>
      </c>
      <c r="F32" s="39"/>
      <c r="G32" s="39"/>
      <c r="H32" s="39"/>
      <c r="I32" s="24"/>
    </row>
    <row r="33" ht="22.8" customHeight="1" spans="1:9">
      <c r="A33" s="8"/>
      <c r="B33" s="30" t="s">
        <v>114</v>
      </c>
      <c r="C33" s="39"/>
      <c r="D33" s="30" t="s">
        <v>134</v>
      </c>
      <c r="E33" s="39">
        <f t="shared" si="0"/>
        <v>0</v>
      </c>
      <c r="F33" s="39"/>
      <c r="G33" s="39"/>
      <c r="H33" s="39"/>
      <c r="I33" s="24"/>
    </row>
    <row r="34" ht="9.75" customHeight="1" spans="1:9">
      <c r="A34" s="52"/>
      <c r="B34" s="52"/>
      <c r="C34" s="52"/>
      <c r="D34" s="3"/>
      <c r="E34" s="52"/>
      <c r="F34" s="52"/>
      <c r="G34" s="52"/>
      <c r="H34" s="52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8"/>
  <sheetViews>
    <sheetView workbookViewId="0">
      <pane ySplit="6" topLeftCell="A7" activePane="bottomLeft" state="frozen"/>
      <selection/>
      <selection pane="bottomLeft" activeCell="D26" sqref="D26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8" width="13.8416666666667" customWidth="1"/>
    <col min="9" max="10" width="12.625" customWidth="1"/>
    <col min="11" max="11" width="10.2583333333333" customWidth="1"/>
    <col min="12" max="12" width="12.625" customWidth="1"/>
    <col min="13" max="15" width="10.2583333333333" customWidth="1"/>
    <col min="16" max="17" width="11.4" customWidth="1"/>
    <col min="18" max="18" width="10.2583333333333" customWidth="1"/>
    <col min="19" max="19" width="11.4" customWidth="1"/>
    <col min="20" max="38" width="10.2583333333333" customWidth="1"/>
    <col min="39" max="39" width="1.53333333333333" customWidth="1"/>
    <col min="40" max="41" width="9.76666666666667" customWidth="1"/>
  </cols>
  <sheetData>
    <row r="1" ht="16.35" customHeight="1" spans="1:39">
      <c r="A1" s="2"/>
      <c r="B1" s="2"/>
      <c r="D1" s="31"/>
      <c r="E1" s="1"/>
      <c r="F1" s="1"/>
      <c r="G1" s="1"/>
      <c r="H1" s="31"/>
      <c r="I1" s="31"/>
      <c r="J1" s="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2" t="s">
        <v>135</v>
      </c>
      <c r="AM1" s="43"/>
    </row>
    <row r="2" ht="22.8" customHeight="1" spans="1:39">
      <c r="A2" s="5" t="s">
        <v>136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43"/>
    </row>
    <row r="3" ht="19.55" customHeight="1" spans="1:39">
      <c r="A3" s="7" t="s">
        <v>4</v>
      </c>
      <c r="B3" s="7"/>
      <c r="C3" s="7"/>
      <c r="D3" s="7"/>
      <c r="F3" s="6"/>
      <c r="G3" s="33"/>
      <c r="H3" s="40"/>
      <c r="I3" s="40"/>
      <c r="J3" s="45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33" t="s">
        <v>5</v>
      </c>
      <c r="AL3" s="33"/>
      <c r="AM3" s="43"/>
    </row>
    <row r="4" ht="24.4" customHeight="1" spans="1:39">
      <c r="A4" s="34" t="s">
        <v>8</v>
      </c>
      <c r="B4" s="34"/>
      <c r="C4" s="34"/>
      <c r="D4" s="34"/>
      <c r="E4" s="34" t="s">
        <v>137</v>
      </c>
      <c r="F4" s="34" t="s">
        <v>138</v>
      </c>
      <c r="G4" s="34"/>
      <c r="H4" s="34"/>
      <c r="I4" s="34"/>
      <c r="J4" s="34"/>
      <c r="K4" s="34"/>
      <c r="L4" s="34"/>
      <c r="M4" s="34"/>
      <c r="N4" s="34"/>
      <c r="O4" s="34"/>
      <c r="P4" s="34" t="s">
        <v>139</v>
      </c>
      <c r="Q4" s="34"/>
      <c r="R4" s="34"/>
      <c r="S4" s="34"/>
      <c r="T4" s="34"/>
      <c r="U4" s="34"/>
      <c r="V4" s="34"/>
      <c r="W4" s="34"/>
      <c r="X4" s="34"/>
      <c r="Y4" s="34"/>
      <c r="Z4" s="34" t="s">
        <v>140</v>
      </c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43"/>
    </row>
    <row r="5" ht="24.4" customHeight="1" spans="1:39">
      <c r="A5" s="34" t="s">
        <v>79</v>
      </c>
      <c r="B5" s="34"/>
      <c r="C5" s="34" t="s">
        <v>69</v>
      </c>
      <c r="D5" s="34" t="s">
        <v>70</v>
      </c>
      <c r="E5" s="34"/>
      <c r="F5" s="34" t="s">
        <v>58</v>
      </c>
      <c r="G5" s="34" t="s">
        <v>141</v>
      </c>
      <c r="H5" s="34"/>
      <c r="I5" s="34"/>
      <c r="J5" s="34" t="s">
        <v>142</v>
      </c>
      <c r="K5" s="34"/>
      <c r="L5" s="34"/>
      <c r="M5" s="34" t="s">
        <v>143</v>
      </c>
      <c r="N5" s="34"/>
      <c r="O5" s="34"/>
      <c r="P5" s="34" t="s">
        <v>58</v>
      </c>
      <c r="Q5" s="34" t="s">
        <v>141</v>
      </c>
      <c r="R5" s="34"/>
      <c r="S5" s="34"/>
      <c r="T5" s="34" t="s">
        <v>142</v>
      </c>
      <c r="U5" s="34"/>
      <c r="V5" s="34"/>
      <c r="W5" s="34" t="s">
        <v>143</v>
      </c>
      <c r="X5" s="34"/>
      <c r="Y5" s="34"/>
      <c r="Z5" s="34" t="s">
        <v>58</v>
      </c>
      <c r="AA5" s="34" t="s">
        <v>141</v>
      </c>
      <c r="AB5" s="34"/>
      <c r="AC5" s="34"/>
      <c r="AD5" s="34" t="s">
        <v>142</v>
      </c>
      <c r="AE5" s="34"/>
      <c r="AF5" s="34"/>
      <c r="AG5" s="34" t="s">
        <v>143</v>
      </c>
      <c r="AH5" s="34"/>
      <c r="AI5" s="34"/>
      <c r="AJ5" s="34" t="s">
        <v>144</v>
      </c>
      <c r="AK5" s="34"/>
      <c r="AL5" s="34"/>
      <c r="AM5" s="43"/>
    </row>
    <row r="6" ht="24.4" customHeight="1" spans="1:39">
      <c r="A6" s="34" t="s">
        <v>80</v>
      </c>
      <c r="B6" s="34" t="s">
        <v>81</v>
      </c>
      <c r="C6" s="34"/>
      <c r="D6" s="34"/>
      <c r="E6" s="34"/>
      <c r="F6" s="34"/>
      <c r="G6" s="34" t="s">
        <v>145</v>
      </c>
      <c r="H6" s="34" t="s">
        <v>75</v>
      </c>
      <c r="I6" s="34" t="s">
        <v>76</v>
      </c>
      <c r="J6" s="34" t="s">
        <v>145</v>
      </c>
      <c r="K6" s="34" t="s">
        <v>75</v>
      </c>
      <c r="L6" s="34" t="s">
        <v>76</v>
      </c>
      <c r="M6" s="34" t="s">
        <v>145</v>
      </c>
      <c r="N6" s="34" t="s">
        <v>75</v>
      </c>
      <c r="O6" s="34" t="s">
        <v>76</v>
      </c>
      <c r="P6" s="34"/>
      <c r="Q6" s="34" t="s">
        <v>145</v>
      </c>
      <c r="R6" s="34" t="s">
        <v>75</v>
      </c>
      <c r="S6" s="34" t="s">
        <v>76</v>
      </c>
      <c r="T6" s="34" t="s">
        <v>145</v>
      </c>
      <c r="U6" s="34" t="s">
        <v>75</v>
      </c>
      <c r="V6" s="34" t="s">
        <v>76</v>
      </c>
      <c r="W6" s="34" t="s">
        <v>145</v>
      </c>
      <c r="X6" s="34" t="s">
        <v>75</v>
      </c>
      <c r="Y6" s="34" t="s">
        <v>76</v>
      </c>
      <c r="Z6" s="34"/>
      <c r="AA6" s="34" t="s">
        <v>145</v>
      </c>
      <c r="AB6" s="34" t="s">
        <v>75</v>
      </c>
      <c r="AC6" s="34" t="s">
        <v>76</v>
      </c>
      <c r="AD6" s="34" t="s">
        <v>145</v>
      </c>
      <c r="AE6" s="34" t="s">
        <v>75</v>
      </c>
      <c r="AF6" s="34" t="s">
        <v>76</v>
      </c>
      <c r="AG6" s="34" t="s">
        <v>145</v>
      </c>
      <c r="AH6" s="34" t="s">
        <v>75</v>
      </c>
      <c r="AI6" s="34" t="s">
        <v>76</v>
      </c>
      <c r="AJ6" s="34" t="s">
        <v>145</v>
      </c>
      <c r="AK6" s="34" t="s">
        <v>75</v>
      </c>
      <c r="AL6" s="34" t="s">
        <v>76</v>
      </c>
      <c r="AM6" s="43"/>
    </row>
    <row r="7" ht="22.8" customHeight="1" spans="1:39">
      <c r="A7" s="35"/>
      <c r="B7" s="35"/>
      <c r="C7" s="35"/>
      <c r="D7" s="12" t="s">
        <v>71</v>
      </c>
      <c r="E7" s="36">
        <f>E8</f>
        <v>438.7699</v>
      </c>
      <c r="F7" s="36">
        <f t="shared" ref="F7:AL7" si="0">F8</f>
        <v>428.5199</v>
      </c>
      <c r="G7" s="36">
        <f t="shared" si="0"/>
        <v>428.5199</v>
      </c>
      <c r="H7" s="36">
        <f t="shared" si="0"/>
        <v>421.0199</v>
      </c>
      <c r="I7" s="36">
        <f t="shared" si="0"/>
        <v>7.5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 t="shared" si="0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6">
        <f t="shared" si="0"/>
        <v>0</v>
      </c>
      <c r="W7" s="36">
        <f t="shared" si="0"/>
        <v>0</v>
      </c>
      <c r="X7" s="36">
        <f t="shared" si="0"/>
        <v>0</v>
      </c>
      <c r="Y7" s="36">
        <f t="shared" si="0"/>
        <v>0</v>
      </c>
      <c r="Z7" s="36">
        <f t="shared" si="0"/>
        <v>10.25</v>
      </c>
      <c r="AA7" s="36">
        <f t="shared" si="0"/>
        <v>10.25</v>
      </c>
      <c r="AB7" s="36">
        <f t="shared" si="0"/>
        <v>10.25</v>
      </c>
      <c r="AC7" s="36">
        <f t="shared" si="0"/>
        <v>0</v>
      </c>
      <c r="AD7" s="36">
        <f t="shared" si="0"/>
        <v>0</v>
      </c>
      <c r="AE7" s="36">
        <f t="shared" si="0"/>
        <v>0</v>
      </c>
      <c r="AF7" s="36">
        <f t="shared" si="0"/>
        <v>0</v>
      </c>
      <c r="AG7" s="36">
        <f t="shared" si="0"/>
        <v>0</v>
      </c>
      <c r="AH7" s="36">
        <f t="shared" si="0"/>
        <v>0</v>
      </c>
      <c r="AI7" s="36">
        <f t="shared" si="0"/>
        <v>0</v>
      </c>
      <c r="AJ7" s="36">
        <f t="shared" si="0"/>
        <v>0</v>
      </c>
      <c r="AK7" s="36">
        <f t="shared" si="0"/>
        <v>0</v>
      </c>
      <c r="AL7" s="36">
        <f t="shared" si="0"/>
        <v>0</v>
      </c>
      <c r="AM7" s="43"/>
    </row>
    <row r="8" ht="22.8" customHeight="1" spans="1:39">
      <c r="A8" s="37" t="s">
        <v>22</v>
      </c>
      <c r="B8" s="37" t="s">
        <v>22</v>
      </c>
      <c r="C8" s="30"/>
      <c r="D8" s="30" t="s">
        <v>22</v>
      </c>
      <c r="E8" s="36">
        <f>E9</f>
        <v>438.7699</v>
      </c>
      <c r="F8" s="36">
        <f t="shared" ref="F8:AL8" si="1">F9</f>
        <v>428.5199</v>
      </c>
      <c r="G8" s="36">
        <f t="shared" si="1"/>
        <v>428.5199</v>
      </c>
      <c r="H8" s="36">
        <f t="shared" si="1"/>
        <v>421.0199</v>
      </c>
      <c r="I8" s="36">
        <f t="shared" si="1"/>
        <v>7.5</v>
      </c>
      <c r="J8" s="36">
        <f t="shared" si="1"/>
        <v>0</v>
      </c>
      <c r="K8" s="36">
        <f t="shared" si="1"/>
        <v>0</v>
      </c>
      <c r="L8" s="36">
        <f t="shared" si="1"/>
        <v>0</v>
      </c>
      <c r="M8" s="36">
        <f t="shared" si="1"/>
        <v>0</v>
      </c>
      <c r="N8" s="36">
        <f t="shared" si="1"/>
        <v>0</v>
      </c>
      <c r="O8" s="36">
        <f t="shared" si="1"/>
        <v>0</v>
      </c>
      <c r="P8" s="36">
        <f t="shared" si="1"/>
        <v>0</v>
      </c>
      <c r="Q8" s="36">
        <f t="shared" si="1"/>
        <v>0</v>
      </c>
      <c r="R8" s="36">
        <f t="shared" si="1"/>
        <v>0</v>
      </c>
      <c r="S8" s="36">
        <f t="shared" si="1"/>
        <v>0</v>
      </c>
      <c r="T8" s="36">
        <f t="shared" si="1"/>
        <v>0</v>
      </c>
      <c r="U8" s="36">
        <f t="shared" si="1"/>
        <v>0</v>
      </c>
      <c r="V8" s="36">
        <f t="shared" si="1"/>
        <v>0</v>
      </c>
      <c r="W8" s="36">
        <f t="shared" si="1"/>
        <v>0</v>
      </c>
      <c r="X8" s="36">
        <f t="shared" si="1"/>
        <v>0</v>
      </c>
      <c r="Y8" s="36">
        <f t="shared" si="1"/>
        <v>0</v>
      </c>
      <c r="Z8" s="36">
        <f t="shared" si="1"/>
        <v>10.25</v>
      </c>
      <c r="AA8" s="36">
        <f t="shared" si="1"/>
        <v>10.25</v>
      </c>
      <c r="AB8" s="36">
        <f t="shared" si="1"/>
        <v>10.25</v>
      </c>
      <c r="AC8" s="36">
        <f t="shared" si="1"/>
        <v>0</v>
      </c>
      <c r="AD8" s="36">
        <f t="shared" si="1"/>
        <v>0</v>
      </c>
      <c r="AE8" s="36">
        <f t="shared" si="1"/>
        <v>0</v>
      </c>
      <c r="AF8" s="36">
        <f t="shared" si="1"/>
        <v>0</v>
      </c>
      <c r="AG8" s="36">
        <f t="shared" si="1"/>
        <v>0</v>
      </c>
      <c r="AH8" s="36">
        <f t="shared" si="1"/>
        <v>0</v>
      </c>
      <c r="AI8" s="36">
        <f t="shared" si="1"/>
        <v>0</v>
      </c>
      <c r="AJ8" s="36">
        <f t="shared" si="1"/>
        <v>0</v>
      </c>
      <c r="AK8" s="36">
        <f t="shared" si="1"/>
        <v>0</v>
      </c>
      <c r="AL8" s="36">
        <f t="shared" si="1"/>
        <v>0</v>
      </c>
      <c r="AM8" s="43"/>
    </row>
    <row r="9" ht="22.8" customHeight="1" spans="1:39">
      <c r="A9" s="37" t="s">
        <v>22</v>
      </c>
      <c r="B9" s="37" t="s">
        <v>22</v>
      </c>
      <c r="C9" s="30"/>
      <c r="D9" s="30" t="s">
        <v>72</v>
      </c>
      <c r="E9" s="36">
        <f>SUM(E10:E18)</f>
        <v>438.7699</v>
      </c>
      <c r="F9" s="36">
        <f t="shared" ref="F9:AL9" si="2">SUM(F10:F18)</f>
        <v>428.5199</v>
      </c>
      <c r="G9" s="36">
        <f t="shared" si="2"/>
        <v>428.5199</v>
      </c>
      <c r="H9" s="36">
        <f t="shared" si="2"/>
        <v>421.0199</v>
      </c>
      <c r="I9" s="36">
        <f t="shared" si="2"/>
        <v>7.5</v>
      </c>
      <c r="J9" s="36">
        <f t="shared" si="2"/>
        <v>0</v>
      </c>
      <c r="K9" s="36">
        <f t="shared" si="2"/>
        <v>0</v>
      </c>
      <c r="L9" s="36">
        <f t="shared" si="2"/>
        <v>0</v>
      </c>
      <c r="M9" s="36">
        <f t="shared" si="2"/>
        <v>0</v>
      </c>
      <c r="N9" s="36">
        <f t="shared" si="2"/>
        <v>0</v>
      </c>
      <c r="O9" s="36">
        <f t="shared" si="2"/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6">
        <f t="shared" si="2"/>
        <v>0</v>
      </c>
      <c r="W9" s="36">
        <f t="shared" si="2"/>
        <v>0</v>
      </c>
      <c r="X9" s="36">
        <f t="shared" si="2"/>
        <v>0</v>
      </c>
      <c r="Y9" s="36">
        <f t="shared" si="2"/>
        <v>0</v>
      </c>
      <c r="Z9" s="36">
        <f t="shared" si="2"/>
        <v>10.25</v>
      </c>
      <c r="AA9" s="36">
        <f t="shared" si="2"/>
        <v>10.25</v>
      </c>
      <c r="AB9" s="36">
        <f t="shared" si="2"/>
        <v>10.25</v>
      </c>
      <c r="AC9" s="36">
        <f t="shared" si="2"/>
        <v>0</v>
      </c>
      <c r="AD9" s="36">
        <f t="shared" si="2"/>
        <v>0</v>
      </c>
      <c r="AE9" s="36">
        <f t="shared" si="2"/>
        <v>0</v>
      </c>
      <c r="AF9" s="36">
        <f t="shared" si="2"/>
        <v>0</v>
      </c>
      <c r="AG9" s="36">
        <f t="shared" si="2"/>
        <v>0</v>
      </c>
      <c r="AH9" s="36">
        <f t="shared" si="2"/>
        <v>0</v>
      </c>
      <c r="AI9" s="36">
        <f t="shared" si="2"/>
        <v>0</v>
      </c>
      <c r="AJ9" s="36">
        <f t="shared" si="2"/>
        <v>0</v>
      </c>
      <c r="AK9" s="36">
        <f t="shared" si="2"/>
        <v>0</v>
      </c>
      <c r="AL9" s="36">
        <f t="shared" si="2"/>
        <v>0</v>
      </c>
      <c r="AM9" s="43"/>
    </row>
    <row r="10" ht="22.8" customHeight="1" spans="1:39">
      <c r="A10" s="37" t="s">
        <v>22</v>
      </c>
      <c r="B10" s="37" t="s">
        <v>22</v>
      </c>
      <c r="C10" s="30"/>
      <c r="D10" s="30" t="s">
        <v>146</v>
      </c>
      <c r="E10" s="36">
        <f t="shared" ref="E8:E18" si="3">F10+P10+Z10</f>
        <v>0</v>
      </c>
      <c r="F10" s="36">
        <f t="shared" ref="F8:F18" si="4">G10+J10+M10</f>
        <v>0</v>
      </c>
      <c r="G10" s="36">
        <f t="shared" ref="G8:G18" si="5">H10+I10</f>
        <v>0</v>
      </c>
      <c r="H10" s="39"/>
      <c r="I10" s="39"/>
      <c r="J10" s="36">
        <f t="shared" ref="J8:J18" si="6">K10+L10</f>
        <v>0</v>
      </c>
      <c r="K10" s="39"/>
      <c r="L10" s="39"/>
      <c r="M10" s="36">
        <f t="shared" ref="M8:M18" si="7">N10+O10</f>
        <v>0</v>
      </c>
      <c r="N10" s="39"/>
      <c r="O10" s="39"/>
      <c r="P10" s="36">
        <f t="shared" ref="P8:P18" si="8">Q10+T10+W10</f>
        <v>0</v>
      </c>
      <c r="Q10" s="36">
        <f t="shared" ref="Q8:Q18" si="9">R10+S10</f>
        <v>0</v>
      </c>
      <c r="R10" s="39"/>
      <c r="S10" s="39"/>
      <c r="T10" s="36">
        <f t="shared" ref="T8:T18" si="10">U10+V10</f>
        <v>0</v>
      </c>
      <c r="U10" s="39"/>
      <c r="V10" s="39"/>
      <c r="W10" s="36">
        <f t="shared" ref="W8:W18" si="11">X10+Y10</f>
        <v>0</v>
      </c>
      <c r="X10" s="39"/>
      <c r="Y10" s="39"/>
      <c r="Z10" s="38">
        <f>AA10+AD10+AG10+AJ10</f>
        <v>0</v>
      </c>
      <c r="AA10" s="38">
        <f>AB10+AC10</f>
        <v>0</v>
      </c>
      <c r="AB10" s="39"/>
      <c r="AC10" s="39"/>
      <c r="AD10" s="38">
        <f>AE10+AF10</f>
        <v>0</v>
      </c>
      <c r="AE10" s="39"/>
      <c r="AF10" s="39"/>
      <c r="AG10" s="36">
        <f t="shared" ref="AG8:AG18" si="12">AH10+AI10</f>
        <v>0</v>
      </c>
      <c r="AH10" s="39"/>
      <c r="AI10" s="39"/>
      <c r="AJ10" s="36">
        <f t="shared" ref="AJ8:AJ18" si="13">AK10+AL10</f>
        <v>0</v>
      </c>
      <c r="AK10" s="39"/>
      <c r="AL10" s="39"/>
      <c r="AM10" s="43"/>
    </row>
    <row r="11" ht="22.8" customHeight="1" spans="1:39">
      <c r="A11" s="37">
        <v>301</v>
      </c>
      <c r="B11" s="37" t="s">
        <v>147</v>
      </c>
      <c r="C11" s="30">
        <v>103001</v>
      </c>
      <c r="D11" s="30" t="s">
        <v>148</v>
      </c>
      <c r="E11" s="36">
        <f t="shared" si="3"/>
        <v>287.06</v>
      </c>
      <c r="F11" s="36">
        <f t="shared" si="4"/>
        <v>276.81</v>
      </c>
      <c r="G11" s="36">
        <f t="shared" si="5"/>
        <v>276.81</v>
      </c>
      <c r="H11" s="39">
        <v>276.81</v>
      </c>
      <c r="I11" s="39"/>
      <c r="J11" s="36">
        <f t="shared" si="6"/>
        <v>0</v>
      </c>
      <c r="K11" s="39"/>
      <c r="L11" s="39"/>
      <c r="M11" s="36">
        <f t="shared" si="7"/>
        <v>0</v>
      </c>
      <c r="N11" s="39"/>
      <c r="O11" s="39"/>
      <c r="P11" s="36">
        <f t="shared" si="8"/>
        <v>0</v>
      </c>
      <c r="Q11" s="36">
        <f t="shared" si="9"/>
        <v>0</v>
      </c>
      <c r="R11" s="39"/>
      <c r="S11" s="39"/>
      <c r="T11" s="36">
        <f t="shared" si="10"/>
        <v>0</v>
      </c>
      <c r="U11" s="39"/>
      <c r="V11" s="39"/>
      <c r="W11" s="36">
        <f t="shared" si="11"/>
        <v>0</v>
      </c>
      <c r="X11" s="39"/>
      <c r="Y11" s="39"/>
      <c r="Z11" s="38">
        <f t="shared" ref="Z11:Z18" si="14">AA11+AD11+AG11+AJ11</f>
        <v>10.25</v>
      </c>
      <c r="AA11" s="38">
        <f t="shared" ref="AA11:AA18" si="15">AB11+AC11</f>
        <v>10.25</v>
      </c>
      <c r="AB11" s="39">
        <v>10.25</v>
      </c>
      <c r="AC11" s="39"/>
      <c r="AD11" s="38">
        <f t="shared" ref="AD11:AD18" si="16">AE11+AF11</f>
        <v>0</v>
      </c>
      <c r="AE11" s="39"/>
      <c r="AF11" s="39"/>
      <c r="AG11" s="36">
        <f t="shared" si="12"/>
        <v>0</v>
      </c>
      <c r="AH11" s="39"/>
      <c r="AI11" s="39"/>
      <c r="AJ11" s="36">
        <f t="shared" si="13"/>
        <v>0</v>
      </c>
      <c r="AK11" s="39"/>
      <c r="AL11" s="39"/>
      <c r="AM11" s="43"/>
    </row>
    <row r="12" ht="22.8" customHeight="1" spans="1:39">
      <c r="A12" s="37">
        <v>301</v>
      </c>
      <c r="B12" s="37" t="s">
        <v>149</v>
      </c>
      <c r="C12" s="30">
        <v>103001</v>
      </c>
      <c r="D12" s="30" t="s">
        <v>150</v>
      </c>
      <c r="E12" s="36">
        <f t="shared" si="3"/>
        <v>61.48</v>
      </c>
      <c r="F12" s="36">
        <f t="shared" si="4"/>
        <v>61.48</v>
      </c>
      <c r="G12" s="36">
        <f t="shared" si="5"/>
        <v>61.48</v>
      </c>
      <c r="H12" s="39">
        <v>61.48</v>
      </c>
      <c r="I12" s="39"/>
      <c r="J12" s="36">
        <f t="shared" si="6"/>
        <v>0</v>
      </c>
      <c r="K12" s="39"/>
      <c r="L12" s="39"/>
      <c r="M12" s="36">
        <f t="shared" si="7"/>
        <v>0</v>
      </c>
      <c r="N12" s="39"/>
      <c r="O12" s="39"/>
      <c r="P12" s="36">
        <f t="shared" si="8"/>
        <v>0</v>
      </c>
      <c r="Q12" s="36">
        <f t="shared" si="9"/>
        <v>0</v>
      </c>
      <c r="R12" s="39"/>
      <c r="S12" s="39"/>
      <c r="T12" s="36">
        <f t="shared" si="10"/>
        <v>0</v>
      </c>
      <c r="U12" s="39"/>
      <c r="V12" s="39"/>
      <c r="W12" s="36">
        <f t="shared" si="11"/>
        <v>0</v>
      </c>
      <c r="X12" s="39"/>
      <c r="Y12" s="39"/>
      <c r="Z12" s="38">
        <f t="shared" si="14"/>
        <v>0</v>
      </c>
      <c r="AA12" s="38">
        <f t="shared" si="15"/>
        <v>0</v>
      </c>
      <c r="AB12" s="39"/>
      <c r="AC12" s="39"/>
      <c r="AD12" s="38">
        <f t="shared" si="16"/>
        <v>0</v>
      </c>
      <c r="AE12" s="39"/>
      <c r="AF12" s="39"/>
      <c r="AG12" s="36">
        <f t="shared" si="12"/>
        <v>0</v>
      </c>
      <c r="AH12" s="39"/>
      <c r="AI12" s="39"/>
      <c r="AJ12" s="36">
        <f t="shared" si="13"/>
        <v>0</v>
      </c>
      <c r="AK12" s="39"/>
      <c r="AL12" s="39"/>
      <c r="AM12" s="43"/>
    </row>
    <row r="13" ht="22.8" customHeight="1" spans="1:39">
      <c r="A13" s="37">
        <v>301</v>
      </c>
      <c r="B13" s="37">
        <v>13</v>
      </c>
      <c r="C13" s="30">
        <v>103001</v>
      </c>
      <c r="D13" s="30" t="s">
        <v>151</v>
      </c>
      <c r="E13" s="36">
        <f t="shared" si="3"/>
        <v>29.8294</v>
      </c>
      <c r="F13" s="36">
        <f t="shared" si="4"/>
        <v>29.8294</v>
      </c>
      <c r="G13" s="36">
        <f t="shared" si="5"/>
        <v>29.8294</v>
      </c>
      <c r="H13" s="39">
        <v>29.8294</v>
      </c>
      <c r="I13" s="39"/>
      <c r="J13" s="36">
        <f t="shared" si="6"/>
        <v>0</v>
      </c>
      <c r="K13" s="39"/>
      <c r="L13" s="39"/>
      <c r="M13" s="36">
        <f t="shared" si="7"/>
        <v>0</v>
      </c>
      <c r="N13" s="39"/>
      <c r="O13" s="39"/>
      <c r="P13" s="36">
        <f t="shared" si="8"/>
        <v>0</v>
      </c>
      <c r="Q13" s="36">
        <f t="shared" si="9"/>
        <v>0</v>
      </c>
      <c r="R13" s="39"/>
      <c r="S13" s="39"/>
      <c r="T13" s="36">
        <f t="shared" si="10"/>
        <v>0</v>
      </c>
      <c r="U13" s="39"/>
      <c r="V13" s="39"/>
      <c r="W13" s="36">
        <f t="shared" si="11"/>
        <v>0</v>
      </c>
      <c r="X13" s="39"/>
      <c r="Y13" s="39"/>
      <c r="Z13" s="38">
        <f t="shared" si="14"/>
        <v>0</v>
      </c>
      <c r="AA13" s="38">
        <f t="shared" si="15"/>
        <v>0</v>
      </c>
      <c r="AB13" s="39"/>
      <c r="AC13" s="39"/>
      <c r="AD13" s="38">
        <f t="shared" si="16"/>
        <v>0</v>
      </c>
      <c r="AE13" s="39"/>
      <c r="AF13" s="39"/>
      <c r="AG13" s="36">
        <f t="shared" si="12"/>
        <v>0</v>
      </c>
      <c r="AH13" s="39"/>
      <c r="AI13" s="39"/>
      <c r="AJ13" s="36">
        <f t="shared" si="13"/>
        <v>0</v>
      </c>
      <c r="AK13" s="39"/>
      <c r="AL13" s="39"/>
      <c r="AM13" s="43"/>
    </row>
    <row r="14" ht="22.8" customHeight="1" spans="1:39">
      <c r="A14" s="37" t="s">
        <v>22</v>
      </c>
      <c r="B14" s="37" t="s">
        <v>22</v>
      </c>
      <c r="C14" s="30"/>
      <c r="D14" s="30" t="s">
        <v>152</v>
      </c>
      <c r="E14" s="36">
        <f t="shared" si="3"/>
        <v>0</v>
      </c>
      <c r="F14" s="36">
        <f t="shared" si="4"/>
        <v>0</v>
      </c>
      <c r="G14" s="36">
        <f t="shared" si="5"/>
        <v>0</v>
      </c>
      <c r="H14" s="39"/>
      <c r="I14" s="39"/>
      <c r="J14" s="36">
        <f t="shared" si="6"/>
        <v>0</v>
      </c>
      <c r="K14" s="39"/>
      <c r="L14" s="39"/>
      <c r="M14" s="36">
        <f t="shared" si="7"/>
        <v>0</v>
      </c>
      <c r="N14" s="39"/>
      <c r="O14" s="39"/>
      <c r="P14" s="36">
        <f t="shared" si="8"/>
        <v>0</v>
      </c>
      <c r="Q14" s="36">
        <f t="shared" si="9"/>
        <v>0</v>
      </c>
      <c r="R14" s="39"/>
      <c r="S14" s="39"/>
      <c r="T14" s="36">
        <f t="shared" si="10"/>
        <v>0</v>
      </c>
      <c r="U14" s="39"/>
      <c r="V14" s="39"/>
      <c r="W14" s="36">
        <f t="shared" si="11"/>
        <v>0</v>
      </c>
      <c r="X14" s="39"/>
      <c r="Y14" s="39"/>
      <c r="Z14" s="38">
        <f t="shared" si="14"/>
        <v>0</v>
      </c>
      <c r="AA14" s="38">
        <f t="shared" si="15"/>
        <v>0</v>
      </c>
      <c r="AB14" s="39"/>
      <c r="AC14" s="39"/>
      <c r="AD14" s="38">
        <f t="shared" si="16"/>
        <v>0</v>
      </c>
      <c r="AE14" s="39"/>
      <c r="AF14" s="39"/>
      <c r="AG14" s="36">
        <f t="shared" si="12"/>
        <v>0</v>
      </c>
      <c r="AH14" s="39"/>
      <c r="AI14" s="39"/>
      <c r="AJ14" s="36">
        <f t="shared" si="13"/>
        <v>0</v>
      </c>
      <c r="AK14" s="39"/>
      <c r="AL14" s="39"/>
      <c r="AM14" s="43"/>
    </row>
    <row r="15" ht="22.8" customHeight="1" spans="1:39">
      <c r="A15" s="37">
        <v>301</v>
      </c>
      <c r="B15" s="37" t="s">
        <v>147</v>
      </c>
      <c r="C15" s="30">
        <v>103001</v>
      </c>
      <c r="D15" s="30" t="s">
        <v>153</v>
      </c>
      <c r="E15" s="36">
        <f t="shared" si="3"/>
        <v>52.5</v>
      </c>
      <c r="F15" s="36">
        <f t="shared" si="4"/>
        <v>52.5</v>
      </c>
      <c r="G15" s="36">
        <f t="shared" si="5"/>
        <v>52.5</v>
      </c>
      <c r="H15" s="39">
        <v>45</v>
      </c>
      <c r="I15" s="39">
        <v>7.5</v>
      </c>
      <c r="J15" s="36">
        <f t="shared" si="6"/>
        <v>0</v>
      </c>
      <c r="K15" s="39"/>
      <c r="L15" s="39"/>
      <c r="M15" s="36">
        <f t="shared" si="7"/>
        <v>0</v>
      </c>
      <c r="N15" s="39"/>
      <c r="O15" s="39"/>
      <c r="P15" s="36">
        <f t="shared" si="8"/>
        <v>0</v>
      </c>
      <c r="Q15" s="36">
        <f t="shared" si="9"/>
        <v>0</v>
      </c>
      <c r="R15" s="39"/>
      <c r="S15" s="39"/>
      <c r="T15" s="36">
        <f t="shared" si="10"/>
        <v>0</v>
      </c>
      <c r="U15" s="39"/>
      <c r="V15" s="39"/>
      <c r="W15" s="36">
        <f t="shared" si="11"/>
        <v>0</v>
      </c>
      <c r="X15" s="39"/>
      <c r="Y15" s="39"/>
      <c r="Z15" s="38">
        <f t="shared" si="14"/>
        <v>0</v>
      </c>
      <c r="AA15" s="38">
        <f t="shared" si="15"/>
        <v>0</v>
      </c>
      <c r="AB15" s="39"/>
      <c r="AC15" s="39"/>
      <c r="AD15" s="38">
        <f t="shared" si="16"/>
        <v>0</v>
      </c>
      <c r="AE15" s="39"/>
      <c r="AF15" s="39"/>
      <c r="AG15" s="36">
        <f t="shared" si="12"/>
        <v>0</v>
      </c>
      <c r="AH15" s="39"/>
      <c r="AI15" s="39"/>
      <c r="AJ15" s="36">
        <f t="shared" si="13"/>
        <v>0</v>
      </c>
      <c r="AK15" s="39"/>
      <c r="AL15" s="39"/>
      <c r="AM15" s="43"/>
    </row>
    <row r="16" ht="22.8" customHeight="1" spans="1:39">
      <c r="A16" s="37" t="s">
        <v>22</v>
      </c>
      <c r="B16" s="37" t="s">
        <v>22</v>
      </c>
      <c r="C16" s="30"/>
      <c r="D16" s="30" t="s">
        <v>154</v>
      </c>
      <c r="E16" s="36">
        <f t="shared" si="3"/>
        <v>0</v>
      </c>
      <c r="F16" s="36">
        <f t="shared" si="4"/>
        <v>0</v>
      </c>
      <c r="G16" s="36">
        <f t="shared" si="5"/>
        <v>0</v>
      </c>
      <c r="H16" s="39"/>
      <c r="I16" s="39"/>
      <c r="J16" s="36">
        <f t="shared" si="6"/>
        <v>0</v>
      </c>
      <c r="K16" s="39"/>
      <c r="L16" s="39"/>
      <c r="M16" s="36">
        <f t="shared" si="7"/>
        <v>0</v>
      </c>
      <c r="N16" s="39"/>
      <c r="O16" s="39"/>
      <c r="P16" s="36">
        <f t="shared" si="8"/>
        <v>0</v>
      </c>
      <c r="Q16" s="36">
        <f t="shared" si="9"/>
        <v>0</v>
      </c>
      <c r="R16" s="39"/>
      <c r="S16" s="39"/>
      <c r="T16" s="36">
        <f t="shared" si="10"/>
        <v>0</v>
      </c>
      <c r="U16" s="39"/>
      <c r="V16" s="39"/>
      <c r="W16" s="36">
        <f t="shared" si="11"/>
        <v>0</v>
      </c>
      <c r="X16" s="39"/>
      <c r="Y16" s="39"/>
      <c r="Z16" s="38">
        <f t="shared" si="14"/>
        <v>0</v>
      </c>
      <c r="AA16" s="38">
        <f t="shared" si="15"/>
        <v>0</v>
      </c>
      <c r="AB16" s="39"/>
      <c r="AC16" s="39"/>
      <c r="AD16" s="38">
        <f t="shared" si="16"/>
        <v>0</v>
      </c>
      <c r="AE16" s="39"/>
      <c r="AF16" s="39"/>
      <c r="AG16" s="36">
        <f t="shared" si="12"/>
        <v>0</v>
      </c>
      <c r="AH16" s="39"/>
      <c r="AI16" s="39"/>
      <c r="AJ16" s="36">
        <f t="shared" si="13"/>
        <v>0</v>
      </c>
      <c r="AK16" s="39"/>
      <c r="AL16" s="39"/>
      <c r="AM16" s="43"/>
    </row>
    <row r="17" ht="22.8" customHeight="1" spans="1:39">
      <c r="A17" s="37">
        <v>303</v>
      </c>
      <c r="B17" s="37" t="s">
        <v>147</v>
      </c>
      <c r="C17" s="30">
        <v>103001</v>
      </c>
      <c r="D17" s="30" t="s">
        <v>155</v>
      </c>
      <c r="E17" s="36">
        <f t="shared" si="3"/>
        <v>4.3896</v>
      </c>
      <c r="F17" s="36">
        <f t="shared" si="4"/>
        <v>4.3896</v>
      </c>
      <c r="G17" s="36">
        <f t="shared" si="5"/>
        <v>4.3896</v>
      </c>
      <c r="H17" s="39">
        <v>4.3896</v>
      </c>
      <c r="I17" s="39"/>
      <c r="J17" s="36">
        <f t="shared" si="6"/>
        <v>0</v>
      </c>
      <c r="K17" s="39"/>
      <c r="L17" s="39"/>
      <c r="M17" s="36">
        <f t="shared" si="7"/>
        <v>0</v>
      </c>
      <c r="N17" s="39"/>
      <c r="O17" s="39"/>
      <c r="P17" s="36">
        <f t="shared" si="8"/>
        <v>0</v>
      </c>
      <c r="Q17" s="36">
        <f t="shared" si="9"/>
        <v>0</v>
      </c>
      <c r="R17" s="39"/>
      <c r="S17" s="39"/>
      <c r="T17" s="36">
        <f t="shared" si="10"/>
        <v>0</v>
      </c>
      <c r="U17" s="39"/>
      <c r="V17" s="39"/>
      <c r="W17" s="36">
        <f t="shared" si="11"/>
        <v>0</v>
      </c>
      <c r="X17" s="39"/>
      <c r="Y17" s="39"/>
      <c r="Z17" s="38">
        <f t="shared" si="14"/>
        <v>0</v>
      </c>
      <c r="AA17" s="38">
        <f t="shared" si="15"/>
        <v>0</v>
      </c>
      <c r="AB17" s="39"/>
      <c r="AC17" s="39"/>
      <c r="AD17" s="38">
        <f t="shared" si="16"/>
        <v>0</v>
      </c>
      <c r="AE17" s="39"/>
      <c r="AF17" s="39"/>
      <c r="AG17" s="36">
        <f t="shared" si="12"/>
        <v>0</v>
      </c>
      <c r="AH17" s="39"/>
      <c r="AI17" s="39"/>
      <c r="AJ17" s="36">
        <f t="shared" si="13"/>
        <v>0</v>
      </c>
      <c r="AK17" s="39"/>
      <c r="AL17" s="39"/>
      <c r="AM17" s="43"/>
    </row>
    <row r="18" ht="22.8" customHeight="1" spans="1:39">
      <c r="A18" s="37">
        <v>303</v>
      </c>
      <c r="B18" s="37" t="s">
        <v>147</v>
      </c>
      <c r="C18" s="30">
        <v>103001</v>
      </c>
      <c r="D18" s="30" t="s">
        <v>156</v>
      </c>
      <c r="E18" s="36">
        <f t="shared" si="3"/>
        <v>3.5109</v>
      </c>
      <c r="F18" s="36">
        <f t="shared" si="4"/>
        <v>3.5109</v>
      </c>
      <c r="G18" s="36">
        <f t="shared" si="5"/>
        <v>3.5109</v>
      </c>
      <c r="H18" s="39">
        <v>3.5109</v>
      </c>
      <c r="I18" s="39"/>
      <c r="J18" s="36">
        <f t="shared" si="6"/>
        <v>0</v>
      </c>
      <c r="K18" s="39"/>
      <c r="L18" s="39"/>
      <c r="M18" s="36">
        <f t="shared" si="7"/>
        <v>0</v>
      </c>
      <c r="N18" s="39"/>
      <c r="O18" s="39"/>
      <c r="P18" s="36">
        <f t="shared" si="8"/>
        <v>0</v>
      </c>
      <c r="Q18" s="36">
        <f t="shared" si="9"/>
        <v>0</v>
      </c>
      <c r="R18" s="39"/>
      <c r="S18" s="39"/>
      <c r="T18" s="36">
        <f t="shared" si="10"/>
        <v>0</v>
      </c>
      <c r="U18" s="39"/>
      <c r="V18" s="39"/>
      <c r="W18" s="36">
        <f t="shared" si="11"/>
        <v>0</v>
      </c>
      <c r="X18" s="39"/>
      <c r="Y18" s="39"/>
      <c r="Z18" s="38">
        <f t="shared" si="14"/>
        <v>0</v>
      </c>
      <c r="AA18" s="38">
        <f t="shared" si="15"/>
        <v>0</v>
      </c>
      <c r="AB18" s="39"/>
      <c r="AC18" s="39"/>
      <c r="AD18" s="38">
        <f t="shared" si="16"/>
        <v>0</v>
      </c>
      <c r="AE18" s="39"/>
      <c r="AF18" s="39"/>
      <c r="AG18" s="36">
        <f t="shared" si="12"/>
        <v>0</v>
      </c>
      <c r="AH18" s="39"/>
      <c r="AI18" s="39"/>
      <c r="AJ18" s="36">
        <f t="shared" si="13"/>
        <v>0</v>
      </c>
      <c r="AK18" s="39"/>
      <c r="AL18" s="39"/>
      <c r="AM18" s="43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1" topLeftCell="A2" activePane="bottomLeft" state="frozen"/>
      <selection/>
      <selection pane="bottomLeft" activeCell="M10" sqref="M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customFormat="1" ht="16.35" customHeight="1" spans="1:10">
      <c r="A1" s="1"/>
      <c r="B1" s="2"/>
      <c r="C1" s="2"/>
      <c r="D1" s="2"/>
      <c r="E1" s="31"/>
      <c r="F1" s="31"/>
      <c r="G1" s="20" t="s">
        <v>157</v>
      </c>
      <c r="H1" s="20"/>
      <c r="I1" s="20"/>
      <c r="J1" s="23"/>
    </row>
    <row r="2" customFormat="1" ht="22.8" customHeight="1" spans="1:10">
      <c r="A2" s="1"/>
      <c r="B2" s="5" t="s">
        <v>158</v>
      </c>
      <c r="C2" s="5"/>
      <c r="D2" s="5"/>
      <c r="E2" s="5"/>
      <c r="F2" s="5"/>
      <c r="G2" s="5"/>
      <c r="H2" s="5"/>
      <c r="I2" s="5"/>
      <c r="J2" s="23" t="s">
        <v>2</v>
      </c>
    </row>
    <row r="3" customFormat="1" ht="19.55" customHeight="1" spans="1:10">
      <c r="A3" s="6"/>
      <c r="B3" s="7" t="s">
        <v>4</v>
      </c>
      <c r="C3" s="7"/>
      <c r="D3" s="7"/>
      <c r="E3" s="7"/>
      <c r="F3" s="7"/>
      <c r="G3" s="6"/>
      <c r="H3" s="40"/>
      <c r="I3" s="33" t="s">
        <v>5</v>
      </c>
      <c r="J3" s="23"/>
    </row>
    <row r="4" customFormat="1" ht="24.4" customHeight="1" spans="1:10">
      <c r="A4" s="3"/>
      <c r="B4" s="9" t="s">
        <v>8</v>
      </c>
      <c r="C4" s="9"/>
      <c r="D4" s="9"/>
      <c r="E4" s="9"/>
      <c r="F4" s="9"/>
      <c r="G4" s="9" t="s">
        <v>58</v>
      </c>
      <c r="H4" s="27" t="s">
        <v>159</v>
      </c>
      <c r="I4" s="27" t="s">
        <v>140</v>
      </c>
      <c r="J4" s="43"/>
    </row>
    <row r="5" customFormat="1" ht="24.4" customHeight="1" spans="1:10">
      <c r="A5" s="3"/>
      <c r="B5" s="9" t="s">
        <v>79</v>
      </c>
      <c r="C5" s="9"/>
      <c r="D5" s="9"/>
      <c r="E5" s="9" t="s">
        <v>69</v>
      </c>
      <c r="F5" s="9" t="s">
        <v>70</v>
      </c>
      <c r="G5" s="9"/>
      <c r="H5" s="27"/>
      <c r="I5" s="27"/>
      <c r="J5" s="43"/>
    </row>
    <row r="6" customFormat="1" ht="24.4" customHeight="1" spans="1:10">
      <c r="A6" s="10"/>
      <c r="B6" s="9" t="s">
        <v>80</v>
      </c>
      <c r="C6" s="9" t="s">
        <v>81</v>
      </c>
      <c r="D6" s="9" t="s">
        <v>82</v>
      </c>
      <c r="E6" s="9"/>
      <c r="F6" s="9"/>
      <c r="G6" s="9"/>
      <c r="H6" s="27"/>
      <c r="I6" s="27"/>
      <c r="J6" s="24"/>
    </row>
    <row r="7" customFormat="1" ht="22.8" customHeight="1" spans="1:10">
      <c r="A7" s="11"/>
      <c r="B7" s="12"/>
      <c r="C7" s="12"/>
      <c r="D7" s="12"/>
      <c r="E7" s="12"/>
      <c r="F7" s="12" t="s">
        <v>71</v>
      </c>
      <c r="G7" s="41">
        <f t="shared" ref="G7:I7" si="0">G8</f>
        <v>438.77</v>
      </c>
      <c r="H7" s="41">
        <f t="shared" si="0"/>
        <v>438.77</v>
      </c>
      <c r="I7" s="41">
        <f t="shared" si="0"/>
        <v>0</v>
      </c>
      <c r="J7" s="25"/>
    </row>
    <row r="8" customFormat="1" ht="22.8" customHeight="1" spans="1:10">
      <c r="A8" s="10"/>
      <c r="B8" s="14"/>
      <c r="C8" s="14"/>
      <c r="D8" s="14"/>
      <c r="E8" s="14"/>
      <c r="F8" s="14" t="s">
        <v>22</v>
      </c>
      <c r="G8" s="42">
        <f t="shared" ref="G8:I8" si="1">G9</f>
        <v>438.77</v>
      </c>
      <c r="H8" s="42">
        <f t="shared" si="1"/>
        <v>438.77</v>
      </c>
      <c r="I8" s="42">
        <f t="shared" si="1"/>
        <v>0</v>
      </c>
      <c r="J8" s="23"/>
    </row>
    <row r="9" customFormat="1" ht="22.8" customHeight="1" spans="1:10">
      <c r="A9" s="10"/>
      <c r="B9" s="14"/>
      <c r="C9" s="14"/>
      <c r="D9" s="14"/>
      <c r="E9" s="14"/>
      <c r="F9" s="14" t="s">
        <v>72</v>
      </c>
      <c r="G9" s="42">
        <f t="shared" ref="G9:I9" si="2">SUM(G10:G14)</f>
        <v>438.77</v>
      </c>
      <c r="H9" s="42">
        <f t="shared" si="2"/>
        <v>438.77</v>
      </c>
      <c r="I9" s="42">
        <f t="shared" si="2"/>
        <v>0</v>
      </c>
      <c r="J9" s="23"/>
    </row>
    <row r="10" customFormat="1" ht="22.8" customHeight="1" spans="1:10">
      <c r="A10" s="10"/>
      <c r="B10" s="14" t="s">
        <v>83</v>
      </c>
      <c r="C10" s="14" t="s">
        <v>160</v>
      </c>
      <c r="D10" s="14" t="s">
        <v>85</v>
      </c>
      <c r="E10" s="14">
        <v>103001</v>
      </c>
      <c r="F10" s="14" t="s">
        <v>86</v>
      </c>
      <c r="G10" s="42">
        <f t="shared" ref="G10:G14" si="3">H10+I10</f>
        <v>303.92</v>
      </c>
      <c r="H10" s="17">
        <v>303.92</v>
      </c>
      <c r="I10" s="17"/>
      <c r="J10" s="24"/>
    </row>
    <row r="11" customFormat="1" ht="22.8" customHeight="1" spans="1:10">
      <c r="A11" s="10"/>
      <c r="B11" s="14" t="s">
        <v>83</v>
      </c>
      <c r="C11" s="14" t="s">
        <v>161</v>
      </c>
      <c r="D11" s="14" t="s">
        <v>84</v>
      </c>
      <c r="E11" s="14">
        <v>103001</v>
      </c>
      <c r="F11" s="14" t="s">
        <v>87</v>
      </c>
      <c r="G11" s="42">
        <f t="shared" si="3"/>
        <v>45.36</v>
      </c>
      <c r="H11" s="17">
        <v>45.36</v>
      </c>
      <c r="I11" s="17"/>
      <c r="J11" s="24"/>
    </row>
    <row r="12" customFormat="1" ht="22.8" customHeight="1" spans="1:10">
      <c r="A12" s="10"/>
      <c r="B12" s="14" t="s">
        <v>88</v>
      </c>
      <c r="C12" s="14" t="s">
        <v>89</v>
      </c>
      <c r="D12" s="14" t="s">
        <v>89</v>
      </c>
      <c r="E12" s="14">
        <v>103001</v>
      </c>
      <c r="F12" s="14" t="s">
        <v>90</v>
      </c>
      <c r="G12" s="42">
        <f t="shared" si="3"/>
        <v>39.77</v>
      </c>
      <c r="H12" s="17">
        <v>39.77</v>
      </c>
      <c r="I12" s="17"/>
      <c r="J12" s="24"/>
    </row>
    <row r="13" customFormat="1" ht="22.8" customHeight="1" spans="1:10">
      <c r="A13" s="10"/>
      <c r="B13" s="14" t="s">
        <v>91</v>
      </c>
      <c r="C13" s="14" t="s">
        <v>92</v>
      </c>
      <c r="D13" s="14" t="s">
        <v>85</v>
      </c>
      <c r="E13" s="14">
        <v>103001</v>
      </c>
      <c r="F13" s="14" t="s">
        <v>93</v>
      </c>
      <c r="G13" s="42">
        <f t="shared" si="3"/>
        <v>19.89</v>
      </c>
      <c r="H13" s="17">
        <v>19.89</v>
      </c>
      <c r="I13" s="17"/>
      <c r="J13" s="24"/>
    </row>
    <row r="14" customFormat="1" ht="22.8" customHeight="1" spans="1:10">
      <c r="A14" s="10"/>
      <c r="B14" s="14" t="s">
        <v>94</v>
      </c>
      <c r="C14" s="14" t="s">
        <v>84</v>
      </c>
      <c r="D14" s="14" t="s">
        <v>85</v>
      </c>
      <c r="E14" s="14">
        <v>103001</v>
      </c>
      <c r="F14" s="14" t="s">
        <v>95</v>
      </c>
      <c r="G14" s="42">
        <f t="shared" si="3"/>
        <v>29.83</v>
      </c>
      <c r="H14" s="17">
        <v>29.83</v>
      </c>
      <c r="I14" s="17"/>
      <c r="J14" s="24"/>
    </row>
    <row r="15" customFormat="1" ht="9.75" customHeight="1" spans="1:10">
      <c r="A15" s="18"/>
      <c r="B15" s="19"/>
      <c r="C15" s="19"/>
      <c r="D15" s="19"/>
      <c r="E15" s="19"/>
      <c r="F15" s="18"/>
      <c r="G15" s="18"/>
      <c r="H15" s="18"/>
      <c r="I15" s="18"/>
      <c r="J15" s="44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 outlineLevelCol="7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9.76666666666667" customWidth="1"/>
  </cols>
  <sheetData>
    <row r="1" ht="16.35" customHeight="1" spans="1:8">
      <c r="A1" s="2"/>
      <c r="B1" s="2"/>
      <c r="C1" s="2"/>
      <c r="D1" s="31"/>
      <c r="E1" s="31"/>
      <c r="F1" s="1"/>
      <c r="G1" s="1"/>
      <c r="H1" s="32" t="s">
        <v>162</v>
      </c>
    </row>
    <row r="2" ht="22.8" customHeight="1" spans="1:8">
      <c r="A2" s="1"/>
      <c r="B2" s="5" t="s">
        <v>163</v>
      </c>
      <c r="C2" s="5"/>
      <c r="D2" s="5"/>
      <c r="E2" s="5"/>
      <c r="F2" s="5"/>
      <c r="G2" s="5"/>
      <c r="H2" s="5"/>
    </row>
    <row r="3" ht="19.55" customHeight="1" spans="1:8">
      <c r="A3" s="6"/>
      <c r="B3" s="7" t="s">
        <v>4</v>
      </c>
      <c r="C3" s="7"/>
      <c r="D3" s="7"/>
      <c r="E3" s="7"/>
      <c r="G3" s="6"/>
      <c r="H3" s="33" t="s">
        <v>5</v>
      </c>
    </row>
    <row r="4" ht="24.4" customHeight="1" spans="1:8">
      <c r="A4" s="8"/>
      <c r="B4" s="34" t="s">
        <v>8</v>
      </c>
      <c r="C4" s="34"/>
      <c r="D4" s="34"/>
      <c r="E4" s="34"/>
      <c r="F4" s="34" t="s">
        <v>75</v>
      </c>
      <c r="G4" s="34"/>
      <c r="H4" s="34"/>
    </row>
    <row r="5" ht="24.4" customHeight="1" spans="1:8">
      <c r="A5" s="8"/>
      <c r="B5" s="34" t="s">
        <v>79</v>
      </c>
      <c r="C5" s="34"/>
      <c r="D5" s="34" t="s">
        <v>69</v>
      </c>
      <c r="E5" s="34" t="s">
        <v>70</v>
      </c>
      <c r="F5" s="34" t="s">
        <v>58</v>
      </c>
      <c r="G5" s="34" t="s">
        <v>164</v>
      </c>
      <c r="H5" s="34" t="s">
        <v>165</v>
      </c>
    </row>
    <row r="6" ht="24.4" customHeight="1" spans="1:8">
      <c r="A6" s="3"/>
      <c r="B6" s="34" t="s">
        <v>80</v>
      </c>
      <c r="C6" s="34" t="s">
        <v>81</v>
      </c>
      <c r="D6" s="34"/>
      <c r="E6" s="34"/>
      <c r="F6" s="34"/>
      <c r="G6" s="34"/>
      <c r="H6" s="34"/>
    </row>
    <row r="7" ht="22.8" customHeight="1" spans="1:8">
      <c r="A7" s="8"/>
      <c r="B7" s="35"/>
      <c r="C7" s="35"/>
      <c r="D7" s="35"/>
      <c r="E7" s="12" t="s">
        <v>71</v>
      </c>
      <c r="F7" s="36">
        <f>F8</f>
        <v>431.2705</v>
      </c>
      <c r="G7" s="36">
        <f>G8</f>
        <v>386.2705</v>
      </c>
      <c r="H7" s="36">
        <f>H8</f>
        <v>45</v>
      </c>
    </row>
    <row r="8" ht="22.8" customHeight="1" spans="1:8">
      <c r="A8" s="8"/>
      <c r="B8" s="37" t="s">
        <v>22</v>
      </c>
      <c r="C8" s="37" t="s">
        <v>22</v>
      </c>
      <c r="D8" s="30"/>
      <c r="E8" s="30" t="s">
        <v>22</v>
      </c>
      <c r="F8" s="38">
        <f>F9</f>
        <v>431.2705</v>
      </c>
      <c r="G8" s="38">
        <f>G9</f>
        <v>386.2705</v>
      </c>
      <c r="H8" s="38">
        <f>H9</f>
        <v>45</v>
      </c>
    </row>
    <row r="9" ht="22.8" customHeight="1" spans="1:8">
      <c r="A9" s="8"/>
      <c r="B9" s="37" t="s">
        <v>22</v>
      </c>
      <c r="C9" s="37" t="s">
        <v>22</v>
      </c>
      <c r="D9" s="30">
        <v>103001</v>
      </c>
      <c r="E9" s="30" t="s">
        <v>72</v>
      </c>
      <c r="F9" s="38">
        <f>F10+F14+F16</f>
        <v>431.2705</v>
      </c>
      <c r="G9" s="38">
        <f>G10+G14+G16</f>
        <v>386.2705</v>
      </c>
      <c r="H9" s="38">
        <f>H10+H14+H16</f>
        <v>45</v>
      </c>
    </row>
    <row r="10" ht="22.8" customHeight="1" spans="1:8">
      <c r="A10" s="8"/>
      <c r="B10" s="37" t="s">
        <v>22</v>
      </c>
      <c r="C10" s="37" t="s">
        <v>22</v>
      </c>
      <c r="D10" s="30" t="s">
        <v>166</v>
      </c>
      <c r="E10" s="30" t="s">
        <v>167</v>
      </c>
      <c r="F10" s="38">
        <f>SUM(F11:F13)</f>
        <v>378.37</v>
      </c>
      <c r="G10" s="38">
        <f>SUM(G11:G13)</f>
        <v>378.37</v>
      </c>
      <c r="H10" s="38">
        <f>SUM(H11:H13)</f>
        <v>0</v>
      </c>
    </row>
    <row r="11" ht="22.8" customHeight="1" spans="1:8">
      <c r="A11" s="8"/>
      <c r="B11" s="37" t="s">
        <v>168</v>
      </c>
      <c r="C11" s="37" t="s">
        <v>147</v>
      </c>
      <c r="D11" s="30" t="s">
        <v>169</v>
      </c>
      <c r="E11" s="30" t="s">
        <v>170</v>
      </c>
      <c r="F11" s="39">
        <f>G11+H11</f>
        <v>287.06</v>
      </c>
      <c r="G11" s="39">
        <v>287.06</v>
      </c>
      <c r="H11" s="39"/>
    </row>
    <row r="12" ht="22.8" customHeight="1" spans="1:8">
      <c r="A12" s="8"/>
      <c r="B12" s="37" t="s">
        <v>168</v>
      </c>
      <c r="C12" s="37" t="s">
        <v>171</v>
      </c>
      <c r="D12" s="30" t="s">
        <v>172</v>
      </c>
      <c r="E12" s="30" t="s">
        <v>173</v>
      </c>
      <c r="F12" s="39">
        <f>G12+H12</f>
        <v>29.83</v>
      </c>
      <c r="G12" s="39">
        <v>29.83</v>
      </c>
      <c r="H12" s="39"/>
    </row>
    <row r="13" ht="22.8" customHeight="1" spans="1:8">
      <c r="A13" s="8"/>
      <c r="B13" s="37" t="s">
        <v>168</v>
      </c>
      <c r="C13" s="37" t="s">
        <v>149</v>
      </c>
      <c r="D13" s="30" t="s">
        <v>174</v>
      </c>
      <c r="E13" s="30" t="s">
        <v>175</v>
      </c>
      <c r="F13" s="39">
        <f>G13+H13</f>
        <v>61.48</v>
      </c>
      <c r="G13" s="39">
        <v>61.48</v>
      </c>
      <c r="H13" s="39"/>
    </row>
    <row r="14" ht="22.8" customHeight="1" spans="2:8">
      <c r="B14" s="37" t="s">
        <v>22</v>
      </c>
      <c r="C14" s="37" t="s">
        <v>22</v>
      </c>
      <c r="D14" s="30" t="s">
        <v>176</v>
      </c>
      <c r="E14" s="30" t="s">
        <v>177</v>
      </c>
      <c r="F14" s="38">
        <f>SUM(F15)</f>
        <v>45</v>
      </c>
      <c r="G14" s="38">
        <f>SUM(G15)</f>
        <v>0</v>
      </c>
      <c r="H14" s="38">
        <f>SUM(H15)</f>
        <v>45</v>
      </c>
    </row>
    <row r="15" ht="22.8" customHeight="1" spans="1:8">
      <c r="A15" s="8"/>
      <c r="B15" s="37" t="s">
        <v>178</v>
      </c>
      <c r="C15" s="37" t="s">
        <v>147</v>
      </c>
      <c r="D15" s="30" t="s">
        <v>179</v>
      </c>
      <c r="E15" s="30" t="s">
        <v>180</v>
      </c>
      <c r="F15" s="39">
        <f>G15+H15</f>
        <v>45</v>
      </c>
      <c r="G15" s="39"/>
      <c r="H15" s="39">
        <v>45</v>
      </c>
    </row>
    <row r="16" ht="22.8" customHeight="1" spans="2:8">
      <c r="B16" s="37" t="s">
        <v>22</v>
      </c>
      <c r="C16" s="37" t="s">
        <v>22</v>
      </c>
      <c r="D16" s="30" t="s">
        <v>181</v>
      </c>
      <c r="E16" s="30" t="s">
        <v>182</v>
      </c>
      <c r="F16" s="38">
        <f>SUM(F17:F18)</f>
        <v>7.9005</v>
      </c>
      <c r="G16" s="38">
        <f>SUM(G17:G18)</f>
        <v>7.9005</v>
      </c>
      <c r="H16" s="38">
        <f>SUM(H17:H18)</f>
        <v>0</v>
      </c>
    </row>
    <row r="17" ht="22.8" customHeight="1" spans="1:8">
      <c r="A17" s="8"/>
      <c r="B17" s="37" t="s">
        <v>183</v>
      </c>
      <c r="C17" s="37" t="s">
        <v>147</v>
      </c>
      <c r="D17" s="30" t="s">
        <v>184</v>
      </c>
      <c r="E17" s="30" t="s">
        <v>185</v>
      </c>
      <c r="F17" s="39">
        <f>G17+H17</f>
        <v>4.3896</v>
      </c>
      <c r="G17" s="39">
        <v>4.3896</v>
      </c>
      <c r="H17" s="39"/>
    </row>
    <row r="18" ht="22.8" customHeight="1" spans="1:8">
      <c r="A18" s="8"/>
      <c r="B18" s="37" t="s">
        <v>183</v>
      </c>
      <c r="C18" s="37" t="s">
        <v>186</v>
      </c>
      <c r="D18" s="30" t="s">
        <v>187</v>
      </c>
      <c r="E18" s="30" t="s">
        <v>188</v>
      </c>
      <c r="F18" s="39">
        <f>G18+H18</f>
        <v>3.5109</v>
      </c>
      <c r="G18" s="39">
        <v>3.5109</v>
      </c>
      <c r="H18" s="39"/>
    </row>
  </sheetData>
  <mergeCells count="13">
    <mergeCell ref="B1:C1"/>
    <mergeCell ref="B2:H2"/>
    <mergeCell ref="B3:E3"/>
    <mergeCell ref="B4:E4"/>
    <mergeCell ref="F4:H4"/>
    <mergeCell ref="B5:C5"/>
    <mergeCell ref="A11:A13"/>
    <mergeCell ref="A17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L13" sqref="L1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3"/>
      <c r="F1" s="3"/>
      <c r="G1" s="20" t="s">
        <v>189</v>
      </c>
      <c r="H1" s="8"/>
    </row>
    <row r="2" ht="22.8" customHeight="1" spans="1:8">
      <c r="A2" s="1"/>
      <c r="B2" s="5" t="s">
        <v>190</v>
      </c>
      <c r="C2" s="5"/>
      <c r="D2" s="5"/>
      <c r="E2" s="5"/>
      <c r="F2" s="5"/>
      <c r="G2" s="5"/>
      <c r="H2" s="8" t="s">
        <v>2</v>
      </c>
    </row>
    <row r="3" ht="19.55" customHeight="1" spans="1:8">
      <c r="A3" s="6"/>
      <c r="B3" s="7" t="s">
        <v>4</v>
      </c>
      <c r="C3" s="7"/>
      <c r="D3" s="7"/>
      <c r="E3" s="7"/>
      <c r="F3" s="7"/>
      <c r="G3" s="21" t="s">
        <v>5</v>
      </c>
      <c r="H3" s="22"/>
    </row>
    <row r="4" ht="24.4" customHeight="1" spans="1:8">
      <c r="A4" s="10"/>
      <c r="B4" s="9" t="s">
        <v>79</v>
      </c>
      <c r="C4" s="9"/>
      <c r="D4" s="9"/>
      <c r="E4" s="9" t="s">
        <v>69</v>
      </c>
      <c r="F4" s="9" t="s">
        <v>70</v>
      </c>
      <c r="G4" s="9" t="s">
        <v>191</v>
      </c>
      <c r="H4" s="23"/>
    </row>
    <row r="5" ht="24.4" customHeight="1" spans="1:8">
      <c r="A5" s="10"/>
      <c r="B5" s="9" t="s">
        <v>80</v>
      </c>
      <c r="C5" s="9" t="s">
        <v>81</v>
      </c>
      <c r="D5" s="9" t="s">
        <v>82</v>
      </c>
      <c r="E5" s="9"/>
      <c r="F5" s="9"/>
      <c r="G5" s="9"/>
      <c r="H5" s="24"/>
    </row>
    <row r="6" ht="22.8" customHeight="1" spans="1:8">
      <c r="A6" s="11"/>
      <c r="B6" s="12"/>
      <c r="C6" s="12"/>
      <c r="D6" s="12"/>
      <c r="E6" s="12"/>
      <c r="F6" s="12" t="s">
        <v>71</v>
      </c>
      <c r="G6" s="29">
        <f>G7</f>
        <v>7.5</v>
      </c>
      <c r="H6" s="25"/>
    </row>
    <row r="7" ht="22.8" customHeight="1" spans="1:8">
      <c r="A7" s="10"/>
      <c r="B7" s="14"/>
      <c r="C7" s="14"/>
      <c r="D7" s="14"/>
      <c r="E7" s="14"/>
      <c r="F7" s="14" t="s">
        <v>22</v>
      </c>
      <c r="G7" s="16">
        <f>G8</f>
        <v>7.5</v>
      </c>
      <c r="H7" s="23"/>
    </row>
    <row r="8" ht="22.8" customHeight="1" spans="2:8">
      <c r="B8" s="14"/>
      <c r="C8" s="14"/>
      <c r="D8" s="14"/>
      <c r="E8" s="14"/>
      <c r="F8" s="30" t="s">
        <v>72</v>
      </c>
      <c r="G8" s="16">
        <f>G9+G11+G13</f>
        <v>7.5</v>
      </c>
      <c r="H8" s="23"/>
    </row>
    <row r="9" ht="22.8" customHeight="1" spans="1:8">
      <c r="A9" s="10"/>
      <c r="B9" s="14"/>
      <c r="C9" s="14"/>
      <c r="D9" s="14"/>
      <c r="E9" s="14"/>
      <c r="F9" s="14" t="s">
        <v>192</v>
      </c>
      <c r="G9" s="15">
        <f>SUM(G10)</f>
        <v>0</v>
      </c>
      <c r="H9" s="24"/>
    </row>
    <row r="10" ht="22.8" customHeight="1" spans="1:8">
      <c r="A10" s="10"/>
      <c r="B10" s="14" t="s">
        <v>88</v>
      </c>
      <c r="C10" s="14" t="s">
        <v>193</v>
      </c>
      <c r="D10" s="14" t="s">
        <v>85</v>
      </c>
      <c r="E10" s="14">
        <v>103001</v>
      </c>
      <c r="F10" s="14" t="s">
        <v>194</v>
      </c>
      <c r="G10" s="17"/>
      <c r="H10" s="24"/>
    </row>
    <row r="11" ht="22.8" customHeight="1" spans="2:8">
      <c r="B11" s="14"/>
      <c r="C11" s="14"/>
      <c r="D11" s="14"/>
      <c r="E11" s="14"/>
      <c r="F11" s="14" t="s">
        <v>195</v>
      </c>
      <c r="G11" s="15">
        <f>SUM(G12)</f>
        <v>0</v>
      </c>
      <c r="H11" s="24"/>
    </row>
    <row r="12" ht="22.8" customHeight="1" spans="1:8">
      <c r="A12" s="10"/>
      <c r="B12" s="14" t="s">
        <v>88</v>
      </c>
      <c r="C12" s="14" t="s">
        <v>196</v>
      </c>
      <c r="D12" s="14" t="s">
        <v>85</v>
      </c>
      <c r="E12" s="14">
        <v>103001</v>
      </c>
      <c r="F12" s="14" t="s">
        <v>194</v>
      </c>
      <c r="G12" s="17"/>
      <c r="H12" s="24"/>
    </row>
    <row r="13" ht="22.8" customHeight="1" spans="2:8">
      <c r="B13" s="14"/>
      <c r="C13" s="14"/>
      <c r="D13" s="14"/>
      <c r="E13" s="14"/>
      <c r="F13" s="14" t="s">
        <v>87</v>
      </c>
      <c r="G13" s="15">
        <f>SUM(G14)</f>
        <v>7.5</v>
      </c>
      <c r="H13" s="23"/>
    </row>
    <row r="14" ht="22.8" customHeight="1" spans="1:8">
      <c r="A14" s="10"/>
      <c r="B14" s="14" t="s">
        <v>83</v>
      </c>
      <c r="C14" s="14" t="s">
        <v>84</v>
      </c>
      <c r="D14" s="14" t="s">
        <v>84</v>
      </c>
      <c r="E14" s="14">
        <v>103001</v>
      </c>
      <c r="F14" s="14" t="s">
        <v>197</v>
      </c>
      <c r="G14" s="16">
        <v>7.5</v>
      </c>
      <c r="H14" s="24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王娟</cp:lastModifiedBy>
  <dcterms:created xsi:type="dcterms:W3CDTF">2022-02-23T03:09:00Z</dcterms:created>
  <dcterms:modified xsi:type="dcterms:W3CDTF">2022-03-10T01:48:29Z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5975DD4AB50F4D83B40377DF42755EA5</vt:lpwstr>
  </property>
  <property fmtid="{D5CDD505-2E9C-101B-9397-08002B2CF9AE}" pid="3" name="KSOProductBuildVer">
    <vt:lpwstr>2052-11.1.0.11365</vt:lpwstr>
  </property>
</Properties>
</file>