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3" sheetId="3" r:id="rId2"/>
  </sheets>
  <definedNames>
    <definedName name="_xlnm.Print_Area" localSheetId="0">'Sheet2 (2)'!$A$1:$T$17</definedName>
  </definedNames>
  <calcPr calcId="144525"/>
</workbook>
</file>

<file path=xl/sharedStrings.xml><?xml version="1.0" encoding="utf-8"?>
<sst xmlns="http://schemas.openxmlformats.org/spreadsheetml/2006/main" count="38" uniqueCount="26">
  <si>
    <t>附件：1</t>
  </si>
  <si>
    <t>G5京昆高速公路汉中至广元段(四川境)扩容工程项目（旺苍段）先行用地土地征收分户补偿表</t>
  </si>
  <si>
    <t xml:space="preserve">                                                    单位：亩 元</t>
  </si>
  <si>
    <t>序号</t>
  </si>
  <si>
    <t>姓名</t>
  </si>
  <si>
    <t>农用地</t>
  </si>
  <si>
    <t>建设用地</t>
  </si>
  <si>
    <t>未利用地</t>
  </si>
  <si>
    <t>总面积</t>
  </si>
  <si>
    <t>总费用</t>
  </si>
  <si>
    <t xml:space="preserve">耕地
</t>
  </si>
  <si>
    <t>林地</t>
  </si>
  <si>
    <t>其他农用地</t>
  </si>
  <si>
    <t>面积</t>
  </si>
  <si>
    <t>土补</t>
  </si>
  <si>
    <t>安补</t>
  </si>
  <si>
    <t>青苗</t>
  </si>
  <si>
    <t>邓金国</t>
  </si>
  <si>
    <t>邓金全</t>
  </si>
  <si>
    <t>邓明春</t>
  </si>
  <si>
    <t>李映元</t>
  </si>
  <si>
    <t>王步方</t>
  </si>
  <si>
    <t>王步鲜</t>
  </si>
  <si>
    <t>王富德</t>
  </si>
  <si>
    <t>杨银安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</si>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</sst>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workbookViewId="0">
      <selection activeCell="I23" sqref="I23"/>
    </sheetView>
  </sheetViews>
  <sheetFormatPr defaultColWidth="9" defaultRowHeight="13.5"/>
  <cols>
    <col min="1" max="1" width="5.125" customWidth="1"/>
    <col min="2" max="2" width="8.25" customWidth="1"/>
    <col min="4" max="4" width="10.375"/>
    <col min="5" max="5" width="11.625"/>
    <col min="6" max="6" width="10.375"/>
    <col min="7" max="7" width="7.25" customWidth="1"/>
    <col min="8" max="8" width="10.375" customWidth="1"/>
    <col min="9" max="9" width="10.75" customWidth="1"/>
    <col min="10" max="17" width="7.25" customWidth="1"/>
    <col min="18" max="18" width="6.875" customWidth="1"/>
    <col min="20" max="20" width="13.25" customWidth="1"/>
  </cols>
  <sheetData>
    <row r="1" spans="1:1">
      <c r="A1" t="s">
        <v>0</v>
      </c>
    </row>
    <row r="2" ht="27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1" ht="20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1" ht="20" customHeight="1" spans="1:20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="1" customFormat="1" ht="34" customHeight="1" spans="1:20">
      <c r="A5" s="4" t="s">
        <v>3</v>
      </c>
      <c r="B5" s="4" t="s">
        <v>4</v>
      </c>
      <c r="C5" s="5" t="s">
        <v>5</v>
      </c>
      <c r="D5" s="6"/>
      <c r="E5" s="6"/>
      <c r="F5" s="6"/>
      <c r="G5" s="6"/>
      <c r="H5" s="6"/>
      <c r="I5" s="6"/>
      <c r="J5" s="6"/>
      <c r="K5" s="6"/>
      <c r="L5" s="14"/>
      <c r="M5" s="15" t="s">
        <v>6</v>
      </c>
      <c r="N5" s="16"/>
      <c r="O5" s="17"/>
      <c r="P5" s="15" t="s">
        <v>7</v>
      </c>
      <c r="Q5" s="16"/>
      <c r="R5" s="17"/>
      <c r="S5" s="23" t="s">
        <v>8</v>
      </c>
      <c r="T5" s="23" t="s">
        <v>9</v>
      </c>
    </row>
    <row r="6" s="1" customFormat="1" ht="31" customHeight="1" spans="1:20">
      <c r="A6" s="4"/>
      <c r="B6" s="4"/>
      <c r="C6" s="4" t="s">
        <v>10</v>
      </c>
      <c r="D6" s="4"/>
      <c r="E6" s="4"/>
      <c r="F6" s="4"/>
      <c r="G6" s="4" t="s">
        <v>11</v>
      </c>
      <c r="H6" s="4"/>
      <c r="I6" s="4"/>
      <c r="J6" s="4" t="s">
        <v>12</v>
      </c>
      <c r="K6" s="4"/>
      <c r="L6" s="4"/>
      <c r="M6" s="18"/>
      <c r="N6" s="19"/>
      <c r="O6" s="20"/>
      <c r="P6" s="18"/>
      <c r="Q6" s="19"/>
      <c r="R6" s="20"/>
      <c r="S6" s="24"/>
      <c r="T6" s="24"/>
    </row>
    <row r="7" s="1" customFormat="1" ht="36" customHeight="1" spans="1:20">
      <c r="A7" s="4"/>
      <c r="B7" s="4"/>
      <c r="C7" s="4" t="s">
        <v>13</v>
      </c>
      <c r="D7" s="4" t="s">
        <v>14</v>
      </c>
      <c r="E7" s="4" t="s">
        <v>15</v>
      </c>
      <c r="F7" s="4" t="s">
        <v>16</v>
      </c>
      <c r="G7" s="4" t="s">
        <v>13</v>
      </c>
      <c r="H7" s="4" t="s">
        <v>14</v>
      </c>
      <c r="I7" s="4" t="s">
        <v>15</v>
      </c>
      <c r="J7" s="4" t="s">
        <v>13</v>
      </c>
      <c r="K7" s="4" t="s">
        <v>14</v>
      </c>
      <c r="L7" s="4" t="s">
        <v>15</v>
      </c>
      <c r="M7" s="4" t="s">
        <v>13</v>
      </c>
      <c r="N7" s="4" t="s">
        <v>14</v>
      </c>
      <c r="O7" s="4" t="s">
        <v>15</v>
      </c>
      <c r="P7" s="4" t="s">
        <v>13</v>
      </c>
      <c r="Q7" s="4" t="s">
        <v>14</v>
      </c>
      <c r="R7" s="4" t="s">
        <v>15</v>
      </c>
      <c r="S7" s="25"/>
      <c r="T7" s="25"/>
    </row>
    <row r="8" ht="43" customHeight="1" spans="1:20">
      <c r="A8" s="7">
        <v>1</v>
      </c>
      <c r="B8" s="8" t="s">
        <v>17</v>
      </c>
      <c r="C8" s="9">
        <v>0.809</v>
      </c>
      <c r="D8" s="10">
        <v>9198.33</v>
      </c>
      <c r="E8" s="10">
        <v>21462.77</v>
      </c>
      <c r="F8" s="10">
        <v>559.83</v>
      </c>
      <c r="G8" s="10">
        <v>0.687</v>
      </c>
      <c r="H8" s="10">
        <v>7811.19</v>
      </c>
      <c r="I8" s="10">
        <v>18226.11</v>
      </c>
      <c r="J8" s="10"/>
      <c r="K8" s="10">
        <f>J8*59000*0.3</f>
        <v>0</v>
      </c>
      <c r="L8" s="10">
        <f>J8*59000*0.7</f>
        <v>0</v>
      </c>
      <c r="M8" s="10"/>
      <c r="N8" s="21">
        <f>M8*59000*0.3*0.5</f>
        <v>0</v>
      </c>
      <c r="O8" s="21">
        <f>M8*59000*0.7*0.5</f>
        <v>0</v>
      </c>
      <c r="P8" s="21"/>
      <c r="Q8" s="10">
        <f>P8*59000*0.3*0.5</f>
        <v>0</v>
      </c>
      <c r="R8" s="10">
        <f>P8*59000*0.7*0.5</f>
        <v>0</v>
      </c>
      <c r="S8" s="21">
        <f t="shared" ref="S8:S15" si="0">C8+G8+J8+M8+P8</f>
        <v>1.496</v>
      </c>
      <c r="T8" s="21">
        <f t="shared" ref="T8:T15" si="1">D8+E8+F8+H8+I8+K8+L8+N8+O8+Q8+R8</f>
        <v>57258.23</v>
      </c>
    </row>
    <row r="9" ht="43" customHeight="1" spans="1:20">
      <c r="A9" s="7">
        <v>2</v>
      </c>
      <c r="B9" s="8" t="s">
        <v>18</v>
      </c>
      <c r="C9" s="9">
        <v>3.243</v>
      </c>
      <c r="D9" s="10">
        <v>36872.91</v>
      </c>
      <c r="E9" s="10">
        <v>86036.79</v>
      </c>
      <c r="F9" s="10">
        <v>2244.16</v>
      </c>
      <c r="G9" s="10"/>
      <c r="H9" s="10"/>
      <c r="I9" s="10"/>
      <c r="J9" s="10"/>
      <c r="K9" s="10"/>
      <c r="L9" s="10"/>
      <c r="M9" s="10"/>
      <c r="N9" s="21"/>
      <c r="O9" s="21"/>
      <c r="P9" s="21"/>
      <c r="Q9" s="10"/>
      <c r="R9" s="10"/>
      <c r="S9" s="21">
        <f t="shared" si="0"/>
        <v>3.243</v>
      </c>
      <c r="T9" s="21">
        <f t="shared" si="1"/>
        <v>125153.86</v>
      </c>
    </row>
    <row r="10" ht="43" customHeight="1" spans="1:20">
      <c r="A10" s="7">
        <v>3</v>
      </c>
      <c r="B10" s="8" t="s">
        <v>19</v>
      </c>
      <c r="C10" s="9">
        <v>0.005</v>
      </c>
      <c r="D10" s="10">
        <v>56.85</v>
      </c>
      <c r="E10" s="10">
        <v>132.65</v>
      </c>
      <c r="F10" s="10">
        <v>3.46</v>
      </c>
      <c r="G10" s="10"/>
      <c r="H10" s="10"/>
      <c r="I10" s="10"/>
      <c r="J10" s="10"/>
      <c r="K10" s="10"/>
      <c r="L10" s="10"/>
      <c r="M10" s="10"/>
      <c r="N10" s="21"/>
      <c r="O10" s="21"/>
      <c r="P10" s="21"/>
      <c r="Q10" s="10"/>
      <c r="R10" s="10"/>
      <c r="S10" s="21">
        <f t="shared" si="0"/>
        <v>0.005</v>
      </c>
      <c r="T10" s="21">
        <f t="shared" si="1"/>
        <v>192.96</v>
      </c>
    </row>
    <row r="11" ht="43" customHeight="1" spans="1:20">
      <c r="A11" s="7">
        <v>4</v>
      </c>
      <c r="B11" s="8" t="s">
        <v>20</v>
      </c>
      <c r="C11" s="9">
        <v>0.475</v>
      </c>
      <c r="D11" s="10">
        <v>5400.75</v>
      </c>
      <c r="E11" s="10">
        <v>12601.75</v>
      </c>
      <c r="F11" s="10">
        <v>328.7</v>
      </c>
      <c r="G11" s="10">
        <v>3.102</v>
      </c>
      <c r="H11" s="10">
        <v>35269.74</v>
      </c>
      <c r="I11" s="10">
        <v>82296.06</v>
      </c>
      <c r="J11" s="10"/>
      <c r="K11" s="10"/>
      <c r="L11" s="10"/>
      <c r="M11" s="10"/>
      <c r="N11" s="21"/>
      <c r="O11" s="21"/>
      <c r="P11" s="21"/>
      <c r="Q11" s="10"/>
      <c r="R11" s="10"/>
      <c r="S11" s="21">
        <f t="shared" si="0"/>
        <v>3.577</v>
      </c>
      <c r="T11" s="21">
        <f t="shared" si="1"/>
        <v>135897</v>
      </c>
    </row>
    <row r="12" ht="43" customHeight="1" spans="1:20">
      <c r="A12" s="7">
        <v>5</v>
      </c>
      <c r="B12" s="8" t="s">
        <v>21</v>
      </c>
      <c r="C12" s="9">
        <v>1.111</v>
      </c>
      <c r="D12" s="10">
        <v>12632.07</v>
      </c>
      <c r="E12" s="10">
        <v>29474.83</v>
      </c>
      <c r="F12" s="10">
        <v>768.81</v>
      </c>
      <c r="G12" s="10"/>
      <c r="H12" s="10"/>
      <c r="I12" s="10"/>
      <c r="J12" s="10"/>
      <c r="K12" s="10"/>
      <c r="L12" s="10"/>
      <c r="M12" s="10"/>
      <c r="N12" s="21"/>
      <c r="O12" s="21"/>
      <c r="P12" s="21"/>
      <c r="Q12" s="10"/>
      <c r="R12" s="10"/>
      <c r="S12" s="21">
        <f t="shared" si="0"/>
        <v>1.111</v>
      </c>
      <c r="T12" s="21">
        <f t="shared" si="1"/>
        <v>42875.71</v>
      </c>
    </row>
    <row r="13" ht="43" customHeight="1" spans="1:20">
      <c r="A13" s="7">
        <v>6</v>
      </c>
      <c r="B13" s="8" t="s">
        <v>22</v>
      </c>
      <c r="C13" s="9">
        <v>0.728</v>
      </c>
      <c r="D13" s="10">
        <v>8277.36</v>
      </c>
      <c r="E13" s="10">
        <v>19313.84</v>
      </c>
      <c r="F13" s="10">
        <v>503.78</v>
      </c>
      <c r="G13" s="10"/>
      <c r="H13" s="10"/>
      <c r="I13" s="10"/>
      <c r="J13" s="10"/>
      <c r="K13" s="10"/>
      <c r="L13" s="10"/>
      <c r="M13" s="10"/>
      <c r="N13" s="21"/>
      <c r="O13" s="21"/>
      <c r="P13" s="21"/>
      <c r="Q13" s="10"/>
      <c r="R13" s="10"/>
      <c r="S13" s="21">
        <f t="shared" si="0"/>
        <v>0.728</v>
      </c>
      <c r="T13" s="21">
        <f t="shared" si="1"/>
        <v>28094.98</v>
      </c>
    </row>
    <row r="14" ht="43" customHeight="1" spans="1:20">
      <c r="A14" s="7">
        <v>7</v>
      </c>
      <c r="B14" s="8" t="s">
        <v>23</v>
      </c>
      <c r="C14" s="9">
        <v>1.179</v>
      </c>
      <c r="D14" s="10">
        <v>13405.23</v>
      </c>
      <c r="E14" s="10">
        <v>31278.87</v>
      </c>
      <c r="F14" s="10">
        <v>815.86</v>
      </c>
      <c r="G14" s="10">
        <v>0.15</v>
      </c>
      <c r="H14" s="10">
        <v>1705.5</v>
      </c>
      <c r="I14" s="10">
        <v>3979.5</v>
      </c>
      <c r="J14" s="10"/>
      <c r="K14" s="10"/>
      <c r="L14" s="10"/>
      <c r="M14" s="10"/>
      <c r="N14" s="21"/>
      <c r="O14" s="21"/>
      <c r="P14" s="21"/>
      <c r="Q14" s="10"/>
      <c r="R14" s="10"/>
      <c r="S14" s="21">
        <f t="shared" si="0"/>
        <v>1.329</v>
      </c>
      <c r="T14" s="21">
        <f t="shared" si="1"/>
        <v>51184.96</v>
      </c>
    </row>
    <row r="15" ht="43" customHeight="1" spans="1:20">
      <c r="A15" s="7">
        <v>8</v>
      </c>
      <c r="B15" s="8" t="s">
        <v>24</v>
      </c>
      <c r="C15" s="9">
        <v>0.225</v>
      </c>
      <c r="D15" s="10">
        <v>2558.25</v>
      </c>
      <c r="E15" s="10">
        <v>5969.25</v>
      </c>
      <c r="F15" s="10">
        <v>155.7</v>
      </c>
      <c r="G15" s="10"/>
      <c r="H15" s="10"/>
      <c r="I15" s="10"/>
      <c r="J15" s="10"/>
      <c r="K15" s="10"/>
      <c r="L15" s="10"/>
      <c r="M15" s="10"/>
      <c r="N15" s="21"/>
      <c r="O15" s="21"/>
      <c r="P15" s="21"/>
      <c r="Q15" s="10"/>
      <c r="R15" s="10"/>
      <c r="S15" s="21">
        <f t="shared" si="0"/>
        <v>0.225</v>
      </c>
      <c r="T15" s="21">
        <f t="shared" si="1"/>
        <v>8683.2</v>
      </c>
    </row>
    <row r="16" ht="43" customHeight="1" spans="1:20">
      <c r="A16" s="11" t="s">
        <v>25</v>
      </c>
      <c r="B16" s="12"/>
      <c r="C16" s="13">
        <f t="shared" ref="C16:I16" si="2">SUM(C8:C15)</f>
        <v>7.775</v>
      </c>
      <c r="D16" s="13">
        <f t="shared" si="2"/>
        <v>88401.75</v>
      </c>
      <c r="E16" s="13">
        <f t="shared" si="2"/>
        <v>206270.75</v>
      </c>
      <c r="F16" s="13">
        <f t="shared" si="2"/>
        <v>5380.3</v>
      </c>
      <c r="G16" s="13">
        <f t="shared" si="2"/>
        <v>3.939</v>
      </c>
      <c r="H16" s="13">
        <f t="shared" si="2"/>
        <v>44786.43</v>
      </c>
      <c r="I16" s="13">
        <f t="shared" si="2"/>
        <v>104501.67</v>
      </c>
      <c r="J16" s="13"/>
      <c r="K16" s="13"/>
      <c r="L16" s="13"/>
      <c r="M16" s="13"/>
      <c r="N16" s="22"/>
      <c r="O16" s="22"/>
      <c r="P16" s="22"/>
      <c r="Q16" s="13"/>
      <c r="R16" s="13"/>
      <c r="S16" s="22">
        <f>SUM(S8:S15)</f>
        <v>11.714</v>
      </c>
      <c r="T16" s="22">
        <f>SUM(T8:T15)</f>
        <v>449340.9</v>
      </c>
    </row>
  </sheetData>
  <mergeCells count="13">
    <mergeCell ref="A2:T2"/>
    <mergeCell ref="A4:T4"/>
    <mergeCell ref="C5:L5"/>
    <mergeCell ref="C6:F6"/>
    <mergeCell ref="G6:I6"/>
    <mergeCell ref="J6:L6"/>
    <mergeCell ref="A16:B16"/>
    <mergeCell ref="A5:A7"/>
    <mergeCell ref="B5:B7"/>
    <mergeCell ref="S5:S7"/>
    <mergeCell ref="T5:T7"/>
    <mergeCell ref="M5:O6"/>
    <mergeCell ref="P5:R6"/>
  </mergeCell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2022-07-13T08:41:00Z</dcterms:created>
  <dcterms:modified xsi:type="dcterms:W3CDTF">2022-11-29T09:31:47Z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47DE4066C0FA47B792DFFC5377AC6970</vt:lpwstr>
  </property>
  <property fmtid="{D5CDD505-2E9C-101B-9397-08002B2CF9AE}" pid="3" name="KSOProductBuildVer">
    <vt:lpwstr>2052-11.1.0.12763</vt:lpwstr>
  </property>
</Properties>
</file>